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20730" windowHeight="4815"/>
  </bookViews>
  <sheets>
    <sheet name="Notes" sheetId="10" r:id="rId1"/>
    <sheet name="StreamFlow" sheetId="1" r:id="rId2"/>
    <sheet name="Table_ACFT" sheetId="3" r:id="rId3"/>
    <sheet name="Yearly" sheetId="5" r:id="rId4"/>
    <sheet name="Proisional Data" sheetId="6" state="hidden" r:id="rId5"/>
  </sheets>
  <definedNames>
    <definedName name="_xlnm.Print_Area" localSheetId="2">Table_ACFT!$A$1:$N$33</definedName>
    <definedName name="_xlnm.Print_Titles" localSheetId="2">Table_ACFT!$2:$2</definedName>
  </definedNames>
  <calcPr calcId="145621"/>
</workbook>
</file>

<file path=xl/calcChain.xml><?xml version="1.0" encoding="utf-8"?>
<calcChain xmlns="http://schemas.openxmlformats.org/spreadsheetml/2006/main">
  <c r="C33" i="3" l="1"/>
  <c r="D33" i="3"/>
  <c r="E33" i="3"/>
  <c r="F33" i="3"/>
  <c r="G33" i="3"/>
  <c r="H33" i="3"/>
  <c r="I33" i="3"/>
  <c r="J33" i="3"/>
  <c r="K33" i="3"/>
  <c r="L33" i="3"/>
  <c r="M33" i="3"/>
  <c r="B33" i="3"/>
  <c r="C31" i="3"/>
  <c r="D31" i="3"/>
  <c r="E31" i="3"/>
  <c r="F31" i="3"/>
  <c r="G31" i="3"/>
  <c r="H31" i="3"/>
  <c r="I31" i="3"/>
  <c r="J31" i="3"/>
  <c r="K31" i="3"/>
  <c r="L31" i="3"/>
  <c r="M31" i="3"/>
  <c r="B31" i="3"/>
  <c r="B30" i="3"/>
  <c r="B28" i="3" l="1"/>
  <c r="B29" i="3"/>
  <c r="B32" i="3"/>
  <c r="O4" i="3" l="1"/>
  <c r="O5" i="3"/>
  <c r="O6" i="3"/>
  <c r="O7" i="3"/>
  <c r="O8" i="3"/>
  <c r="O9" i="3"/>
  <c r="O10" i="3"/>
  <c r="O11" i="3"/>
  <c r="O12" i="3"/>
  <c r="O13" i="3"/>
  <c r="O14" i="3"/>
  <c r="O15" i="3"/>
  <c r="O16" i="3"/>
  <c r="O17" i="3"/>
  <c r="O18" i="3"/>
  <c r="O19" i="3"/>
  <c r="O20" i="3"/>
  <c r="O21" i="3"/>
  <c r="O22" i="3"/>
  <c r="O23" i="3"/>
  <c r="O24" i="3"/>
  <c r="O25" i="3"/>
  <c r="O26" i="3"/>
  <c r="O27" i="3"/>
  <c r="O3" i="3"/>
  <c r="C28" i="3" l="1"/>
  <c r="D28" i="3"/>
  <c r="E28" i="3"/>
  <c r="F28" i="3"/>
  <c r="G28" i="3"/>
  <c r="H28" i="3"/>
  <c r="I28" i="3"/>
  <c r="J28" i="3"/>
  <c r="K28" i="3"/>
  <c r="L28" i="3"/>
  <c r="M28" i="3"/>
  <c r="C29" i="3"/>
  <c r="D29" i="3"/>
  <c r="E29" i="3"/>
  <c r="F29" i="3"/>
  <c r="G29" i="3"/>
  <c r="H29" i="3"/>
  <c r="I29" i="3"/>
  <c r="J29" i="3"/>
  <c r="K29" i="3"/>
  <c r="L29" i="3"/>
  <c r="M29" i="3"/>
  <c r="C30" i="3"/>
  <c r="D30" i="3"/>
  <c r="E30" i="3"/>
  <c r="F30" i="3"/>
  <c r="G30" i="3"/>
  <c r="H30" i="3"/>
  <c r="I30" i="3"/>
  <c r="J30" i="3"/>
  <c r="K30" i="3"/>
  <c r="L30" i="3"/>
  <c r="M30" i="3"/>
  <c r="C32" i="3"/>
  <c r="D32" i="3"/>
  <c r="E32" i="3"/>
  <c r="F32" i="3"/>
  <c r="G32" i="3"/>
  <c r="H32" i="3"/>
  <c r="I32" i="3"/>
  <c r="J32" i="3"/>
  <c r="K32" i="3"/>
  <c r="L32" i="3"/>
  <c r="M32" i="3"/>
  <c r="N27" i="3" l="1"/>
  <c r="N26" i="3"/>
  <c r="N5" i="3"/>
  <c r="N6" i="3"/>
  <c r="N7" i="3"/>
  <c r="N8" i="3"/>
  <c r="N9" i="3"/>
  <c r="N10" i="3"/>
  <c r="N11" i="3"/>
  <c r="N12" i="3"/>
  <c r="N13" i="3"/>
  <c r="N14" i="3"/>
  <c r="N15" i="3"/>
  <c r="N16" i="3"/>
  <c r="N17" i="3"/>
  <c r="N18" i="3"/>
  <c r="N19" i="3"/>
  <c r="N20" i="3"/>
  <c r="N21" i="3"/>
  <c r="N22" i="3"/>
  <c r="N23" i="3"/>
  <c r="N24" i="3"/>
  <c r="N25" i="3"/>
  <c r="N4" i="3"/>
  <c r="N3" i="3"/>
  <c r="N33" i="3" l="1"/>
  <c r="N31" i="3"/>
  <c r="P20" i="3"/>
  <c r="P5" i="3"/>
  <c r="P12" i="3"/>
  <c r="P11" i="3"/>
  <c r="P18" i="3"/>
  <c r="P25" i="3"/>
  <c r="P8" i="3"/>
  <c r="P23" i="3"/>
  <c r="P7" i="3"/>
  <c r="P22" i="3"/>
  <c r="P14" i="3"/>
  <c r="P6" i="3"/>
  <c r="P21" i="3"/>
  <c r="P13" i="3"/>
  <c r="N28" i="3"/>
  <c r="N29" i="3"/>
  <c r="N30" i="3"/>
  <c r="N32" i="3"/>
  <c r="P4" i="3"/>
  <c r="P26" i="3"/>
  <c r="P9" i="3"/>
  <c r="P19" i="3"/>
  <c r="P16" i="3"/>
  <c r="P10" i="3"/>
  <c r="P17" i="3"/>
  <c r="P24" i="3"/>
  <c r="P15" i="3"/>
  <c r="P27" i="3"/>
</calcChain>
</file>

<file path=xl/sharedStrings.xml><?xml version="1.0" encoding="utf-8"?>
<sst xmlns="http://schemas.openxmlformats.org/spreadsheetml/2006/main" count="417" uniqueCount="50">
  <si>
    <t>Date</t>
  </si>
  <si>
    <t>Jan</t>
  </si>
  <si>
    <t>Feb</t>
  </si>
  <si>
    <t>Mar</t>
  </si>
  <si>
    <t>Apr</t>
  </si>
  <si>
    <t>May</t>
  </si>
  <si>
    <t>Jun</t>
  </si>
  <si>
    <t>Jul</t>
  </si>
  <si>
    <t>Aug</t>
  </si>
  <si>
    <t>Sep</t>
  </si>
  <si>
    <t>Oct</t>
  </si>
  <si>
    <t>Nov</t>
  </si>
  <si>
    <t>Dec</t>
  </si>
  <si>
    <t>Sum</t>
  </si>
  <si>
    <t>Min</t>
  </si>
  <si>
    <t>Max</t>
  </si>
  <si>
    <t>#---------------------------- Provisional Data -------------------------------</t>
  </si>
  <si>
    <t>#This system is maintained by the Colorado Division of Water Resources.</t>
  </si>
  <si>
    <t>#Contact: Colorado Division of Water Resources (303) 866-3581</t>
  </si>
  <si>
    <t>#</t>
  </si>
  <si>
    <t xml:space="preserve">#All data presented on the Colorado Surface Water Conditions web site are </t>
  </si>
  <si>
    <t>#provisional and subject to revision. Data users are cautioned to consider</t>
  </si>
  <si>
    <t xml:space="preserve">#carefully the provisional nature of the information before using it for </t>
  </si>
  <si>
    <t>#decisions that concern personal or public safety or the conduct of business</t>
  </si>
  <si>
    <t>#that involves substantial monetary or operational consequences.</t>
  </si>
  <si>
    <t>#Data is returned in TAB delimited format. Data miners may find help on automating</t>
  </si>
  <si>
    <t>#queries and formatting parameters at http://www.dwr.state.co.us/help</t>
  </si>
  <si>
    <t>#Gaging Station: SOUTH PLATTE RIVER AT COOPER BRIDGE NEAR BALZAC (PLABALCO)</t>
  </si>
  <si>
    <t>#Retrieved: 2/25/2013 09:45</t>
  </si>
  <si>
    <t>#-----------------------------------------------------------------------------</t>
  </si>
  <si>
    <t>Station</t>
  </si>
  <si>
    <t>Year</t>
  </si>
  <si>
    <t>Month</t>
  </si>
  <si>
    <t>Date/Time</t>
  </si>
  <si>
    <t>DISCHRG (cfs)</t>
  </si>
  <si>
    <t>Dischrg AF/day</t>
  </si>
  <si>
    <t>PLABALCO</t>
  </si>
  <si>
    <t>Nov-Oct Year</t>
  </si>
  <si>
    <t>PLABALCO.06759910.SOUTH PLATTE RIVER AT COOPER BRIDGE, NR BALZAC, CO (1987-11 to 2012-10)</t>
  </si>
  <si>
    <t>Median</t>
  </si>
  <si>
    <t>Moving Average (Mean)</t>
  </si>
  <si>
    <t>Unit: AF</t>
  </si>
  <si>
    <t>Annual Mean</t>
  </si>
  <si>
    <t>Mean (1988-2012)</t>
  </si>
  <si>
    <t>Mean (00-12)</t>
  </si>
  <si>
    <t>Median (00-12)</t>
  </si>
  <si>
    <t>PLABALCO.06759910.South Platte River at Cooper Bridge, Near Balzac, CO (1987-11 to 2012-10)</t>
  </si>
  <si>
    <t>Notes:</t>
  </si>
  <si>
    <r>
      <rPr>
        <b/>
        <u/>
        <sz val="11"/>
        <color theme="1"/>
        <rFont val="Calibri"/>
        <family val="2"/>
        <scheme val="minor"/>
      </rPr>
      <t>Source</t>
    </r>
    <r>
      <rPr>
        <u/>
        <sz val="11"/>
        <color theme="1"/>
        <rFont val="Calibri"/>
        <family val="2"/>
        <scheme val="minor"/>
      </rPr>
      <t>:</t>
    </r>
    <r>
      <rPr>
        <sz val="11"/>
        <color theme="1"/>
        <rFont val="Calibri"/>
        <family val="2"/>
        <scheme val="minor"/>
      </rPr>
      <t xml:space="preserve"> Original data were extracted from HydroBase Version 20130710</t>
    </r>
    <r>
      <rPr>
        <sz val="11"/>
        <rFont val="Calibri"/>
        <family val="2"/>
        <scheme val="minor"/>
      </rPr>
      <t xml:space="preserve"> using TSTool Version 10_21_00</t>
    </r>
    <r>
      <rPr>
        <sz val="11"/>
        <color theme="1"/>
        <rFont val="Calibri"/>
        <family val="2"/>
        <scheme val="minor"/>
      </rPr>
      <t xml:space="preserve"> and then were pasted in Microsoft Excel. The stream gage data came from three different sites. Until September of 2011, all the data was collected from the Colorado Division of Water Resources. Following September 2011, the data came from two other sources, the Colorado Division of Water Resources and the U.S. Geological Survey. DWR: Station IDs: 06714000, 06720500, 06754000, 06758500, 06759910, 06760000, 06764000. USGS: Station IDs: 06714215, 06721000, 06759500.</t>
    </r>
  </si>
  <si>
    <r>
      <rPr>
        <b/>
        <u/>
        <sz val="11"/>
        <color theme="1"/>
        <rFont val="Calibri"/>
        <family val="2"/>
        <scheme val="minor"/>
      </rPr>
      <t>Limitations and Context</t>
    </r>
    <r>
      <rPr>
        <u/>
        <sz val="11"/>
        <color theme="1"/>
        <rFont val="Calibri"/>
        <family val="2"/>
        <scheme val="minor"/>
      </rPr>
      <t>:</t>
    </r>
    <r>
      <rPr>
        <sz val="11"/>
        <color theme="1"/>
        <rFont val="Calibri"/>
        <family val="2"/>
        <scheme val="minor"/>
      </rPr>
      <t xml:space="preserve"> Rather than a normal USGSwater year (Oct 1–Sept 30), irrigation years (Nov 1–Oct31) were used because the majority of the state’s diversion data are recorded in irrigation years. Blank cells denote missing data. The Cooper Bridge streamflow gage came into use in 1988 after the gage at Balzac was discontinued. This gage is now commonly referred to as the current Balzac Gage location.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</si>
</sst>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yyyy"/>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161"/>
      <scheme val="minor"/>
    </font>
    <font>
      <b/>
      <sz val="14"/>
      <color theme="1"/>
      <name val="Calibri"/>
      <family val="2"/>
      <charset val="161"/>
      <scheme val="minor"/>
    </font>
    <font>
      <sz val="11"/>
      <name val="Calibri"/>
      <family val="2"/>
      <scheme val="minor"/>
    </font>
    <font>
      <b/>
      <sz val="18"/>
      <color theme="1"/>
      <name val="Calibri"/>
      <family val="2"/>
      <scheme val="minor"/>
    </font>
    <font>
      <u/>
      <sz val="11"/>
      <color theme="1"/>
      <name val="Calibri"/>
      <family val="2"/>
      <scheme val="minor"/>
    </font>
    <font>
      <b/>
      <u/>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3">
    <xf numFmtId="0" fontId="0" fillId="0" borderId="0" xfId="0"/>
    <xf numFmtId="164" fontId="0" fillId="0" borderId="0" xfId="0" applyNumberFormat="1" applyAlignment="1">
      <alignment horizontal="center" vertical="center"/>
    </xf>
    <xf numFmtId="0" fontId="0" fillId="0" borderId="0" xfId="0" applyAlignment="1">
      <alignment horizontal="center" vertical="center"/>
    </xf>
    <xf numFmtId="0" fontId="18" fillId="0" borderId="0" xfId="0" applyFont="1" applyAlignment="1">
      <alignment horizontal="center" vertical="center"/>
    </xf>
    <xf numFmtId="0" fontId="16" fillId="0" borderId="0" xfId="0" applyFont="1"/>
    <xf numFmtId="0" fontId="18" fillId="0" borderId="10" xfId="0" applyFont="1" applyBorder="1" applyAlignment="1">
      <alignment horizontal="center" vertical="center" wrapText="1"/>
    </xf>
    <xf numFmtId="0" fontId="0" fillId="0" borderId="0" xfId="0"/>
    <xf numFmtId="0" fontId="0" fillId="0" borderId="0" xfId="0"/>
    <xf numFmtId="14" fontId="0" fillId="0" borderId="0" xfId="0" applyNumberFormat="1"/>
    <xf numFmtId="3" fontId="0" fillId="0" borderId="13" xfId="0" applyNumberFormat="1" applyBorder="1" applyAlignment="1">
      <alignment horizontal="right" vertical="center"/>
    </xf>
    <xf numFmtId="3" fontId="0" fillId="0" borderId="14" xfId="0" applyNumberFormat="1" applyBorder="1" applyAlignment="1">
      <alignment horizontal="right" vertical="center"/>
    </xf>
    <xf numFmtId="3" fontId="0" fillId="0" borderId="15" xfId="0" applyNumberFormat="1" applyBorder="1" applyAlignment="1">
      <alignment horizontal="right" vertical="center"/>
    </xf>
    <xf numFmtId="3" fontId="0" fillId="0" borderId="16" xfId="0" applyNumberFormat="1" applyBorder="1" applyAlignment="1">
      <alignment horizontal="right" vertical="center"/>
    </xf>
    <xf numFmtId="3" fontId="0" fillId="0" borderId="12" xfId="0" applyNumberFormat="1" applyBorder="1" applyAlignment="1">
      <alignment horizontal="right" vertical="center"/>
    </xf>
    <xf numFmtId="3" fontId="0" fillId="0" borderId="17" xfId="0" applyNumberFormat="1" applyBorder="1" applyAlignment="1">
      <alignment horizontal="right" vertical="center"/>
    </xf>
    <xf numFmtId="3" fontId="0" fillId="0" borderId="13" xfId="0" applyNumberFormat="1" applyBorder="1" applyAlignment="1">
      <alignment vertical="center"/>
    </xf>
    <xf numFmtId="3" fontId="0" fillId="0" borderId="14" xfId="0" applyNumberFormat="1" applyBorder="1" applyAlignment="1">
      <alignment vertical="center"/>
    </xf>
    <xf numFmtId="3" fontId="0" fillId="0" borderId="15" xfId="0" applyNumberFormat="1" applyBorder="1" applyAlignment="1">
      <alignment vertical="center"/>
    </xf>
    <xf numFmtId="3" fontId="0" fillId="0" borderId="16" xfId="0" applyNumberFormat="1" applyBorder="1" applyAlignment="1">
      <alignment vertical="center"/>
    </xf>
    <xf numFmtId="3" fontId="0" fillId="0" borderId="12" xfId="0" applyNumberFormat="1" applyBorder="1" applyAlignment="1">
      <alignment vertical="center"/>
    </xf>
    <xf numFmtId="3" fontId="0" fillId="0" borderId="17" xfId="0" applyNumberFormat="1" applyBorder="1" applyAlignment="1">
      <alignment vertical="center"/>
    </xf>
    <xf numFmtId="3" fontId="0" fillId="0" borderId="18" xfId="0" applyNumberFormat="1" applyBorder="1" applyAlignment="1">
      <alignment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3" fontId="0" fillId="0" borderId="22" xfId="0" applyNumberFormat="1" applyBorder="1" applyAlignment="1">
      <alignment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3" fontId="0" fillId="0" borderId="21" xfId="0" applyNumberFormat="1" applyBorder="1" applyAlignment="1">
      <alignment vertical="center"/>
    </xf>
    <xf numFmtId="0" fontId="18" fillId="0" borderId="27" xfId="0" applyFont="1" applyBorder="1" applyAlignment="1">
      <alignment horizontal="center" vertical="center"/>
    </xf>
    <xf numFmtId="3" fontId="0" fillId="0" borderId="16" xfId="0" applyNumberFormat="1" applyFill="1" applyBorder="1" applyAlignment="1">
      <alignment horizontal="right" vertical="center"/>
    </xf>
    <xf numFmtId="3" fontId="0" fillId="0" borderId="12" xfId="0" applyNumberFormat="1" applyFill="1" applyBorder="1" applyAlignment="1">
      <alignment horizontal="right" vertical="center"/>
    </xf>
    <xf numFmtId="1" fontId="0" fillId="0" borderId="0" xfId="0" applyNumberFormat="1" applyFill="1"/>
    <xf numFmtId="3" fontId="0" fillId="0" borderId="18" xfId="0" applyNumberFormat="1" applyFill="1" applyBorder="1" applyAlignment="1">
      <alignment horizontal="right" vertical="center"/>
    </xf>
    <xf numFmtId="3" fontId="0" fillId="0" borderId="19" xfId="0" applyNumberFormat="1" applyFill="1" applyBorder="1" applyAlignment="1">
      <alignment horizontal="right" vertical="center"/>
    </xf>
    <xf numFmtId="3" fontId="0" fillId="0" borderId="20" xfId="0" applyNumberFormat="1" applyFill="1" applyBorder="1" applyAlignment="1">
      <alignment horizontal="right" vertical="center"/>
    </xf>
    <xf numFmtId="3" fontId="0" fillId="0" borderId="0" xfId="0" applyNumberFormat="1"/>
    <xf numFmtId="0" fontId="16" fillId="0" borderId="10" xfId="0" applyFont="1" applyBorder="1" applyAlignment="1">
      <alignment horizontal="center" vertical="center" wrapText="1"/>
    </xf>
    <xf numFmtId="0" fontId="16" fillId="0" borderId="11" xfId="0" applyFont="1" applyBorder="1" applyAlignment="1">
      <alignment horizontal="center" vertical="center"/>
    </xf>
    <xf numFmtId="0" fontId="18" fillId="0" borderId="29" xfId="0" applyFont="1" applyBorder="1" applyAlignment="1">
      <alignment horizontal="center" vertical="center"/>
    </xf>
    <xf numFmtId="3" fontId="0" fillId="0" borderId="30" xfId="0" applyNumberFormat="1" applyBorder="1" applyAlignment="1">
      <alignment horizontal="right"/>
    </xf>
    <xf numFmtId="3" fontId="0" fillId="0" borderId="31" xfId="0" applyNumberFormat="1" applyBorder="1" applyAlignment="1">
      <alignment horizontal="right"/>
    </xf>
    <xf numFmtId="3" fontId="0" fillId="0" borderId="32" xfId="0" applyNumberFormat="1" applyBorder="1" applyAlignment="1">
      <alignment horizontal="right"/>
    </xf>
    <xf numFmtId="0" fontId="0" fillId="0" borderId="21" xfId="0" applyBorder="1"/>
    <xf numFmtId="2" fontId="0" fillId="0" borderId="22" xfId="0" applyNumberFormat="1" applyBorder="1"/>
    <xf numFmtId="2" fontId="0" fillId="0" borderId="23" xfId="0" applyNumberFormat="1" applyBorder="1"/>
    <xf numFmtId="0" fontId="0" fillId="0" borderId="22" xfId="0" applyBorder="1"/>
    <xf numFmtId="0" fontId="0" fillId="0" borderId="23" xfId="0" applyBorder="1"/>
    <xf numFmtId="0" fontId="18" fillId="0" borderId="31" xfId="0" applyFont="1" applyBorder="1" applyAlignment="1">
      <alignment horizontal="center" vertical="center"/>
    </xf>
    <xf numFmtId="0" fontId="18" fillId="0" borderId="33" xfId="0" applyFont="1" applyBorder="1" applyAlignment="1">
      <alignment horizontal="center" vertical="center"/>
    </xf>
    <xf numFmtId="3" fontId="0" fillId="0" borderId="34" xfId="0" applyNumberFormat="1" applyBorder="1" applyAlignment="1">
      <alignment vertical="center"/>
    </xf>
    <xf numFmtId="0" fontId="18" fillId="0" borderId="30" xfId="0" applyFont="1" applyBorder="1" applyAlignment="1">
      <alignment horizontal="center" vertical="center"/>
    </xf>
    <xf numFmtId="3" fontId="0" fillId="0" borderId="19" xfId="0" applyNumberFormat="1" applyBorder="1" applyAlignment="1">
      <alignment vertical="center"/>
    </xf>
    <xf numFmtId="3" fontId="0" fillId="0" borderId="35" xfId="0" applyNumberFormat="1" applyBorder="1" applyAlignment="1">
      <alignment vertical="center"/>
    </xf>
    <xf numFmtId="3" fontId="0" fillId="0" borderId="23" xfId="0" applyNumberFormat="1" applyBorder="1" applyAlignment="1">
      <alignment vertical="center"/>
    </xf>
    <xf numFmtId="0" fontId="21" fillId="0" borderId="10" xfId="0" applyFont="1" applyBorder="1"/>
    <xf numFmtId="164" fontId="16" fillId="0" borderId="24" xfId="0" applyNumberFormat="1" applyFont="1" applyBorder="1" applyAlignment="1">
      <alignment horizontal="center" vertical="center"/>
    </xf>
    <xf numFmtId="0" fontId="16" fillId="0" borderId="26" xfId="0" applyFont="1" applyBorder="1" applyAlignment="1">
      <alignment horizontal="center" vertical="center" wrapText="1"/>
    </xf>
    <xf numFmtId="164" fontId="0" fillId="0" borderId="13" xfId="0" applyNumberFormat="1" applyBorder="1" applyAlignment="1">
      <alignment horizontal="center" vertical="center"/>
    </xf>
    <xf numFmtId="0" fontId="0" fillId="0" borderId="28" xfId="0" applyBorder="1" applyAlignment="1">
      <alignment horizontal="center" vertical="center"/>
    </xf>
    <xf numFmtId="164" fontId="0" fillId="0" borderId="16" xfId="0" applyNumberFormat="1" applyBorder="1" applyAlignment="1">
      <alignment horizontal="center" vertical="center"/>
    </xf>
    <xf numFmtId="0" fontId="0" fillId="0" borderId="17" xfId="0" applyBorder="1" applyAlignment="1">
      <alignment horizontal="center" vertical="center"/>
    </xf>
    <xf numFmtId="164" fontId="0" fillId="0" borderId="18" xfId="0" applyNumberFormat="1" applyBorder="1" applyAlignment="1">
      <alignment horizontal="center" vertical="center"/>
    </xf>
    <xf numFmtId="3" fontId="0" fillId="33" borderId="20" xfId="0" applyNumberFormat="1" applyFill="1" applyBorder="1" applyAlignment="1">
      <alignment horizontal="center" vertical="center"/>
    </xf>
    <xf numFmtId="0" fontId="22" fillId="0" borderId="36" xfId="0" applyFont="1" applyBorder="1" applyAlignment="1">
      <alignment horizontal="left" vertical="center" wrapText="1"/>
    </xf>
    <xf numFmtId="0" fontId="22" fillId="0" borderId="37" xfId="0" applyFont="1" applyBorder="1" applyAlignment="1">
      <alignment horizontal="left" vertical="center" wrapText="1"/>
    </xf>
    <xf numFmtId="0" fontId="22" fillId="0" borderId="38" xfId="0" applyFont="1" applyBorder="1" applyAlignment="1">
      <alignment horizontal="left" vertical="center" wrapText="1"/>
    </xf>
    <xf numFmtId="0" fontId="22" fillId="0" borderId="39" xfId="0" applyFont="1" applyBorder="1" applyAlignment="1">
      <alignment horizontal="left" vertical="center" wrapText="1"/>
    </xf>
    <xf numFmtId="0" fontId="22" fillId="0" borderId="0" xfId="0" applyFont="1" applyBorder="1" applyAlignment="1">
      <alignment horizontal="left" vertical="center" wrapText="1"/>
    </xf>
    <xf numFmtId="0" fontId="22" fillId="0" borderId="40" xfId="0" applyFont="1" applyBorder="1" applyAlignment="1">
      <alignment horizontal="left" vertical="center" wrapText="1"/>
    </xf>
    <xf numFmtId="0" fontId="22" fillId="0" borderId="41" xfId="0" applyFont="1" applyBorder="1" applyAlignment="1">
      <alignment horizontal="left" vertical="center" wrapText="1"/>
    </xf>
    <xf numFmtId="0" fontId="22" fillId="0" borderId="11" xfId="0" applyFont="1" applyBorder="1" applyAlignment="1">
      <alignment horizontal="left" vertical="center" wrapText="1"/>
    </xf>
    <xf numFmtId="0" fontId="22" fillId="0" borderId="42" xfId="0" applyFont="1" applyBorder="1" applyAlignment="1">
      <alignment horizontal="left" vertical="center" wrapText="1"/>
    </xf>
    <xf numFmtId="0" fontId="22" fillId="0" borderId="36" xfId="0" applyFont="1" applyBorder="1" applyAlignment="1">
      <alignment horizontal="left" vertical="top" wrapText="1"/>
    </xf>
    <xf numFmtId="0" fontId="22" fillId="0" borderId="37" xfId="0" applyFont="1" applyBorder="1" applyAlignment="1">
      <alignment horizontal="left" vertical="top" wrapText="1"/>
    </xf>
    <xf numFmtId="0" fontId="22" fillId="0" borderId="38" xfId="0" applyFont="1" applyBorder="1" applyAlignment="1">
      <alignment horizontal="left" vertical="top" wrapText="1"/>
    </xf>
    <xf numFmtId="0" fontId="22" fillId="0" borderId="39" xfId="0" applyFont="1" applyBorder="1" applyAlignment="1">
      <alignment horizontal="left" vertical="top" wrapText="1"/>
    </xf>
    <xf numFmtId="0" fontId="22" fillId="0" borderId="0" xfId="0" applyFont="1" applyBorder="1" applyAlignment="1">
      <alignment horizontal="left" vertical="top" wrapText="1"/>
    </xf>
    <xf numFmtId="0" fontId="22" fillId="0" borderId="40" xfId="0" applyFont="1" applyBorder="1" applyAlignment="1">
      <alignment horizontal="left" vertical="top" wrapText="1"/>
    </xf>
    <xf numFmtId="0" fontId="22" fillId="0" borderId="41" xfId="0" applyFont="1" applyBorder="1" applyAlignment="1">
      <alignment horizontal="left" vertical="top" wrapText="1"/>
    </xf>
    <xf numFmtId="0" fontId="22" fillId="0" borderId="11" xfId="0" applyFont="1" applyBorder="1" applyAlignment="1">
      <alignment horizontal="left" vertical="top" wrapText="1"/>
    </xf>
    <xf numFmtId="0" fontId="22" fillId="0" borderId="42" xfId="0" applyFont="1" applyBorder="1" applyAlignment="1">
      <alignment horizontal="left" vertical="top" wrapText="1"/>
    </xf>
    <xf numFmtId="0" fontId="19" fillId="0" borderId="11" xfId="0" applyFont="1" applyBorder="1" applyAlignment="1">
      <alignment horizontal="center"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4.xml"/><Relationship Id="rId4" Type="http://schemas.openxmlformats.org/officeDocument/2006/relationships/chartsheet" Target="chartsheets/sheet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b="1" i="0" u="none" strike="noStrike" baseline="0">
                <a:effectLst/>
              </a:rPr>
              <a:t>ANNUAL SOUTH PLATTE RIVER FLOWS </a:t>
            </a:r>
            <a:r>
              <a:rPr lang="en-US" sz="1800"/>
              <a:t>AT COOPER BRIDGE, NR BALZAC, CO</a:t>
            </a:r>
            <a:endParaRPr lang="el-GR" sz="1800"/>
          </a:p>
        </c:rich>
      </c:tx>
      <c:overlay val="0"/>
    </c:title>
    <c:autoTitleDeleted val="0"/>
    <c:plotArea>
      <c:layout/>
      <c:barChart>
        <c:barDir val="col"/>
        <c:grouping val="clustered"/>
        <c:varyColors val="0"/>
        <c:ser>
          <c:idx val="0"/>
          <c:order val="1"/>
          <c:spPr>
            <a:ln w="19050">
              <a:solidFill>
                <a:schemeClr val="accent1"/>
              </a:solidFill>
            </a:ln>
          </c:spPr>
          <c:invertIfNegative val="0"/>
          <c:cat>
            <c:numRef>
              <c:f>Table_ACFT!$A$3:$A$27</c:f>
              <c:numCache>
                <c:formatCode>General</c:formatCode>
                <c:ptCount val="25"/>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numCache>
            </c:numRef>
          </c:cat>
          <c:val>
            <c:numRef>
              <c:f>Table_ACFT!$N$3:$N$27</c:f>
              <c:numCache>
                <c:formatCode>#,##0</c:formatCode>
                <c:ptCount val="25"/>
                <c:pt idx="0">
                  <c:v>393550.21000000008</c:v>
                </c:pt>
                <c:pt idx="1">
                  <c:v>220386.71</c:v>
                </c:pt>
                <c:pt idx="2">
                  <c:v>290088.86999999994</c:v>
                </c:pt>
                <c:pt idx="3">
                  <c:v>254524.69999999998</c:v>
                </c:pt>
                <c:pt idx="4">
                  <c:v>325044.08</c:v>
                </c:pt>
                <c:pt idx="5">
                  <c:v>346223.88</c:v>
                </c:pt>
                <c:pt idx="6">
                  <c:v>216945.30000000002</c:v>
                </c:pt>
                <c:pt idx="7">
                  <c:v>1289030.99</c:v>
                </c:pt>
                <c:pt idx="8">
                  <c:v>379296.76999999996</c:v>
                </c:pt>
                <c:pt idx="9">
                  <c:v>777686.70000000007</c:v>
                </c:pt>
                <c:pt idx="10">
                  <c:v>709676.47000000009</c:v>
                </c:pt>
                <c:pt idx="11">
                  <c:v>1012931.7999999999</c:v>
                </c:pt>
                <c:pt idx="12">
                  <c:v>339914.38</c:v>
                </c:pt>
                <c:pt idx="13">
                  <c:v>232692.31</c:v>
                </c:pt>
                <c:pt idx="14">
                  <c:v>100989.9</c:v>
                </c:pt>
                <c:pt idx="15">
                  <c:v>119640.75</c:v>
                </c:pt>
                <c:pt idx="16">
                  <c:v>116990.8</c:v>
                </c:pt>
                <c:pt idx="17">
                  <c:v>190424.74</c:v>
                </c:pt>
                <c:pt idx="18">
                  <c:v>94499.89</c:v>
                </c:pt>
                <c:pt idx="19">
                  <c:v>213694.36</c:v>
                </c:pt>
                <c:pt idx="20">
                  <c:v>145741.60999999999</c:v>
                </c:pt>
                <c:pt idx="21">
                  <c:v>325510.23</c:v>
                </c:pt>
                <c:pt idx="22">
                  <c:v>589514.04999999993</c:v>
                </c:pt>
                <c:pt idx="23">
                  <c:v>360376.12999999995</c:v>
                </c:pt>
                <c:pt idx="24">
                  <c:v>260426.40400000001</c:v>
                </c:pt>
              </c:numCache>
            </c:numRef>
          </c:val>
        </c:ser>
        <c:dLbls>
          <c:showLegendKey val="0"/>
          <c:showVal val="0"/>
          <c:showCatName val="0"/>
          <c:showSerName val="0"/>
          <c:showPercent val="0"/>
          <c:showBubbleSize val="0"/>
        </c:dLbls>
        <c:gapWidth val="150"/>
        <c:axId val="540909568"/>
        <c:axId val="45254912"/>
      </c:barChart>
      <c:lineChart>
        <c:grouping val="standard"/>
        <c:varyColors val="0"/>
        <c:ser>
          <c:idx val="1"/>
          <c:order val="0"/>
          <c:tx>
            <c:strRef>
              <c:f>Table_ACFT!$P$2</c:f>
              <c:strCache>
                <c:ptCount val="1"/>
                <c:pt idx="0">
                  <c:v>Moving Average (Mean)</c:v>
                </c:pt>
              </c:strCache>
            </c:strRef>
          </c:tx>
          <c:spPr>
            <a:ln w="28575"/>
          </c:spPr>
          <c:marker>
            <c:symbol val="none"/>
          </c:marker>
          <c:val>
            <c:numRef>
              <c:f>Table_ACFT!$P$3:$P$27</c:f>
              <c:numCache>
                <c:formatCode>0.00</c:formatCode>
                <c:ptCount val="25"/>
                <c:pt idx="1">
                  <c:v>306968.46000000002</c:v>
                </c:pt>
                <c:pt idx="2">
                  <c:v>301341.93</c:v>
                </c:pt>
                <c:pt idx="3">
                  <c:v>289637.6225</c:v>
                </c:pt>
                <c:pt idx="4">
                  <c:v>296718.91399999999</c:v>
                </c:pt>
                <c:pt idx="5">
                  <c:v>304969.7416666667</c:v>
                </c:pt>
                <c:pt idx="6">
                  <c:v>292394.82142857148</c:v>
                </c:pt>
                <c:pt idx="7">
                  <c:v>416974.34250000003</c:v>
                </c:pt>
                <c:pt idx="8">
                  <c:v>412787.94555555558</c:v>
                </c:pt>
                <c:pt idx="9">
                  <c:v>449277.821</c:v>
                </c:pt>
                <c:pt idx="10">
                  <c:v>472950.42545454542</c:v>
                </c:pt>
                <c:pt idx="11">
                  <c:v>517948.87333333329</c:v>
                </c:pt>
                <c:pt idx="12">
                  <c:v>504253.91230769228</c:v>
                </c:pt>
                <c:pt idx="13">
                  <c:v>484856.65499999991</c:v>
                </c:pt>
                <c:pt idx="14">
                  <c:v>459265.53799999994</c:v>
                </c:pt>
                <c:pt idx="15">
                  <c:v>438038.98874999996</c:v>
                </c:pt>
                <c:pt idx="16">
                  <c:v>419153.80117647053</c:v>
                </c:pt>
                <c:pt idx="17">
                  <c:v>406446.63111111108</c:v>
                </c:pt>
                <c:pt idx="18">
                  <c:v>390028.3815789473</c:v>
                </c:pt>
                <c:pt idx="19">
                  <c:v>381211.68049999996</c:v>
                </c:pt>
                <c:pt idx="20">
                  <c:v>369998.82</c:v>
                </c:pt>
                <c:pt idx="21">
                  <c:v>367976.61136363633</c:v>
                </c:pt>
                <c:pt idx="22">
                  <c:v>377608.67391304346</c:v>
                </c:pt>
                <c:pt idx="23">
                  <c:v>376890.65125000005</c:v>
                </c:pt>
                <c:pt idx="24">
                  <c:v>372232.08136000001</c:v>
                </c:pt>
              </c:numCache>
            </c:numRef>
          </c:val>
          <c:smooth val="0"/>
        </c:ser>
        <c:dLbls>
          <c:showLegendKey val="0"/>
          <c:showVal val="0"/>
          <c:showCatName val="0"/>
          <c:showSerName val="0"/>
          <c:showPercent val="0"/>
          <c:showBubbleSize val="0"/>
        </c:dLbls>
        <c:marker val="1"/>
        <c:smooth val="0"/>
        <c:axId val="540909568"/>
        <c:axId val="45254912"/>
      </c:lineChart>
      <c:catAx>
        <c:axId val="540909568"/>
        <c:scaling>
          <c:orientation val="minMax"/>
        </c:scaling>
        <c:delete val="0"/>
        <c:axPos val="b"/>
        <c:title>
          <c:tx>
            <c:rich>
              <a:bodyPr/>
              <a:lstStyle/>
              <a:p>
                <a:pPr>
                  <a:defRPr sz="1000"/>
                </a:pPr>
                <a:r>
                  <a:rPr lang="en-US" sz="1000"/>
                  <a:t>(Nov 1 - Oct</a:t>
                </a:r>
                <a:r>
                  <a:rPr lang="en-US" sz="1000" baseline="0"/>
                  <a:t> 31)</a:t>
                </a:r>
                <a:endParaRPr lang="en-US" sz="1000"/>
              </a:p>
            </c:rich>
          </c:tx>
          <c:overlay val="0"/>
        </c:title>
        <c:numFmt formatCode="General" sourceLinked="1"/>
        <c:majorTickMark val="none"/>
        <c:minorTickMark val="out"/>
        <c:tickLblPos val="nextTo"/>
        <c:txPr>
          <a:bodyPr rot="-5400000" vert="horz"/>
          <a:lstStyle/>
          <a:p>
            <a:pPr>
              <a:defRPr/>
            </a:pPr>
            <a:endParaRPr lang="en-US"/>
          </a:p>
        </c:txPr>
        <c:crossAx val="45254912"/>
        <c:crosses val="autoZero"/>
        <c:auto val="1"/>
        <c:lblAlgn val="ctr"/>
        <c:lblOffset val="100"/>
        <c:noMultiLvlLbl val="0"/>
      </c:catAx>
      <c:valAx>
        <c:axId val="45254912"/>
        <c:scaling>
          <c:orientation val="minMax"/>
          <c:max val="2000000"/>
          <c:min val="0"/>
        </c:scaling>
        <c:delete val="0"/>
        <c:axPos val="l"/>
        <c:majorGridlines/>
        <c:title>
          <c:tx>
            <c:rich>
              <a:bodyPr rot="-5400000" vert="horz"/>
              <a:lstStyle/>
              <a:p>
                <a:pPr>
                  <a:defRPr sz="1000"/>
                </a:pPr>
                <a:r>
                  <a:rPr lang="en-US" sz="1000"/>
                  <a:t>Discharge (AF)</a:t>
                </a:r>
              </a:p>
            </c:rich>
          </c:tx>
          <c:overlay val="0"/>
        </c:title>
        <c:numFmt formatCode="#,##0" sourceLinked="0"/>
        <c:majorTickMark val="out"/>
        <c:minorTickMark val="out"/>
        <c:tickLblPos val="nextTo"/>
        <c:crossAx val="540909568"/>
        <c:crosses val="autoZero"/>
        <c:crossBetween val="between"/>
      </c:valAx>
    </c:plotArea>
    <c:legend>
      <c:legendPos val="b"/>
      <c:legendEntry>
        <c:idx val="0"/>
        <c:delete val="1"/>
      </c:legendEntry>
      <c:overlay val="0"/>
    </c:legend>
    <c:plotVisOnly val="1"/>
    <c:dispBlanksAs val="gap"/>
    <c:showDLblsOverMax val="0"/>
  </c:chart>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sheetViews>
    <sheetView zoomScale="80" workbookViewId="0"/>
  </sheetViews>
  <pageMargins left="0.25" right="0.25"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179719" cy="6298406"/>
    <xdr:graphicFrame macro="">
      <xdr:nvGraphicFramePr>
        <xdr:cNvPr id="2" name="Γράφημα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0.78588</cdr:x>
      <cdr:y>0.09866</cdr:y>
    </cdr:from>
    <cdr:to>
      <cdr:x>0.99271</cdr:x>
      <cdr:y>0.23531</cdr:y>
    </cdr:to>
    <cdr:sp macro="" textlink="">
      <cdr:nvSpPr>
        <cdr:cNvPr id="2" name="TextBox 1"/>
        <cdr:cNvSpPr txBox="1"/>
      </cdr:nvSpPr>
      <cdr:spPr>
        <a:xfrm xmlns:a="http://schemas.openxmlformats.org/drawingml/2006/main">
          <a:off x="7279643" y="565011"/>
          <a:ext cx="1915879" cy="7825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Min: 94,500 AF</a:t>
          </a:r>
        </a:p>
        <a:p xmlns:a="http://schemas.openxmlformats.org/drawingml/2006/main">
          <a:r>
            <a:rPr lang="en-US" sz="1100"/>
            <a:t>Max: 1,289,031 AF</a:t>
          </a:r>
        </a:p>
        <a:p xmlns:a="http://schemas.openxmlformats.org/drawingml/2006/main">
          <a:r>
            <a:rPr lang="en-US" sz="1100"/>
            <a:t>Mean:</a:t>
          </a:r>
          <a:r>
            <a:rPr lang="en-US" sz="1100" baseline="0"/>
            <a:t> 372,323  AF</a:t>
          </a:r>
          <a:br>
            <a:rPr lang="en-US" sz="1100" baseline="0"/>
          </a:br>
          <a:r>
            <a:rPr lang="en-US" sz="1100" baseline="0"/>
            <a:t>Median: 290,088 AF</a:t>
          </a:r>
          <a:br>
            <a:rPr lang="en-US" sz="1100" baseline="0"/>
          </a:br>
          <a:endParaRPr lang="en-US" sz="1100"/>
        </a:p>
      </cdr:txBody>
    </cdr:sp>
  </cdr:relSizeAnchor>
  <cdr:relSizeAnchor xmlns:cdr="http://schemas.openxmlformats.org/drawingml/2006/chartDrawing">
    <cdr:from>
      <cdr:x>0.6662</cdr:x>
      <cdr:y>0.95728</cdr:y>
    </cdr:from>
    <cdr:to>
      <cdr:x>0.99715</cdr:x>
      <cdr:y>0.99219</cdr:y>
    </cdr:to>
    <cdr:sp macro="" textlink="">
      <cdr:nvSpPr>
        <cdr:cNvPr id="3" name="TextBox 1"/>
        <cdr:cNvSpPr txBox="1"/>
      </cdr:nvSpPr>
      <cdr:spPr>
        <a:xfrm xmlns:a="http://schemas.openxmlformats.org/drawingml/2006/main">
          <a:off x="6327797" y="6025573"/>
          <a:ext cx="3143465" cy="2197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700" b="0" i="0" baseline="0">
              <a:effectLst/>
              <a:latin typeface="+mn-lt"/>
              <a:ea typeface="+mn-ea"/>
              <a:cs typeface="+mn-cs"/>
            </a:rPr>
            <a:t>DWR PLABALCO.06759910.SOUTH PLATTE RIVER AT COOPER BRIDGE, NR BALZAC</a:t>
          </a:r>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workbookViewId="0">
      <selection activeCell="I19" sqref="I19"/>
    </sheetView>
  </sheetViews>
  <sheetFormatPr defaultRowHeight="15" x14ac:dyDescent="0.25"/>
  <cols>
    <col min="1" max="1" width="10.28515625" customWidth="1"/>
  </cols>
  <sheetData>
    <row r="1" spans="1:14" ht="24" thickBot="1" x14ac:dyDescent="0.4">
      <c r="A1" s="55" t="s">
        <v>47</v>
      </c>
    </row>
    <row r="2" spans="1:14" ht="15.75" thickBot="1" x14ac:dyDescent="0.3"/>
    <row r="3" spans="1:14" ht="15" customHeight="1" x14ac:dyDescent="0.25">
      <c r="B3" s="64" t="s">
        <v>48</v>
      </c>
      <c r="C3" s="65"/>
      <c r="D3" s="65"/>
      <c r="E3" s="65"/>
      <c r="F3" s="65"/>
      <c r="G3" s="65"/>
      <c r="H3" s="65"/>
      <c r="I3" s="65"/>
      <c r="J3" s="65"/>
      <c r="K3" s="65"/>
      <c r="L3" s="65"/>
      <c r="M3" s="65"/>
      <c r="N3" s="66"/>
    </row>
    <row r="4" spans="1:14" x14ac:dyDescent="0.25">
      <c r="B4" s="67"/>
      <c r="C4" s="68"/>
      <c r="D4" s="68"/>
      <c r="E4" s="68"/>
      <c r="F4" s="68"/>
      <c r="G4" s="68"/>
      <c r="H4" s="68"/>
      <c r="I4" s="68"/>
      <c r="J4" s="68"/>
      <c r="K4" s="68"/>
      <c r="L4" s="68"/>
      <c r="M4" s="68"/>
      <c r="N4" s="69"/>
    </row>
    <row r="5" spans="1:14" x14ac:dyDescent="0.25">
      <c r="B5" s="67"/>
      <c r="C5" s="68"/>
      <c r="D5" s="68"/>
      <c r="E5" s="68"/>
      <c r="F5" s="68"/>
      <c r="G5" s="68"/>
      <c r="H5" s="68"/>
      <c r="I5" s="68"/>
      <c r="J5" s="68"/>
      <c r="K5" s="68"/>
      <c r="L5" s="68"/>
      <c r="M5" s="68"/>
      <c r="N5" s="69"/>
    </row>
    <row r="6" spans="1:14" x14ac:dyDescent="0.25">
      <c r="B6" s="67"/>
      <c r="C6" s="68"/>
      <c r="D6" s="68"/>
      <c r="E6" s="68"/>
      <c r="F6" s="68"/>
      <c r="G6" s="68"/>
      <c r="H6" s="68"/>
      <c r="I6" s="68"/>
      <c r="J6" s="68"/>
      <c r="K6" s="68"/>
      <c r="L6" s="68"/>
      <c r="M6" s="68"/>
      <c r="N6" s="69"/>
    </row>
    <row r="7" spans="1:14" ht="15.75" thickBot="1" x14ac:dyDescent="0.3">
      <c r="B7" s="70"/>
      <c r="C7" s="71"/>
      <c r="D7" s="71"/>
      <c r="E7" s="71"/>
      <c r="F7" s="71"/>
      <c r="G7" s="71"/>
      <c r="H7" s="71"/>
      <c r="I7" s="71"/>
      <c r="J7" s="71"/>
      <c r="K7" s="71"/>
      <c r="L7" s="71"/>
      <c r="M7" s="71"/>
      <c r="N7" s="72"/>
    </row>
    <row r="10" spans="1:14" ht="15.75" thickBot="1" x14ac:dyDescent="0.3"/>
    <row r="11" spans="1:14" x14ac:dyDescent="0.25">
      <c r="B11" s="73" t="s">
        <v>49</v>
      </c>
      <c r="C11" s="74"/>
      <c r="D11" s="74"/>
      <c r="E11" s="74"/>
      <c r="F11" s="74"/>
      <c r="G11" s="74"/>
      <c r="H11" s="74"/>
      <c r="I11" s="74"/>
      <c r="J11" s="74"/>
      <c r="K11" s="74"/>
      <c r="L11" s="74"/>
      <c r="M11" s="74"/>
      <c r="N11" s="75"/>
    </row>
    <row r="12" spans="1:14" x14ac:dyDescent="0.25">
      <c r="B12" s="76"/>
      <c r="C12" s="77"/>
      <c r="D12" s="77"/>
      <c r="E12" s="77"/>
      <c r="F12" s="77"/>
      <c r="G12" s="77"/>
      <c r="H12" s="77"/>
      <c r="I12" s="77"/>
      <c r="J12" s="77"/>
      <c r="K12" s="77"/>
      <c r="L12" s="77"/>
      <c r="M12" s="77"/>
      <c r="N12" s="78"/>
    </row>
    <row r="13" spans="1:14" x14ac:dyDescent="0.25">
      <c r="B13" s="76"/>
      <c r="C13" s="77"/>
      <c r="D13" s="77"/>
      <c r="E13" s="77"/>
      <c r="F13" s="77"/>
      <c r="G13" s="77"/>
      <c r="H13" s="77"/>
      <c r="I13" s="77"/>
      <c r="J13" s="77"/>
      <c r="K13" s="77"/>
      <c r="L13" s="77"/>
      <c r="M13" s="77"/>
      <c r="N13" s="78"/>
    </row>
    <row r="14" spans="1:14" ht="15.75" thickBot="1" x14ac:dyDescent="0.3">
      <c r="B14" s="79"/>
      <c r="C14" s="80"/>
      <c r="D14" s="80"/>
      <c r="E14" s="80"/>
      <c r="F14" s="80"/>
      <c r="G14" s="80"/>
      <c r="H14" s="80"/>
      <c r="I14" s="80"/>
      <c r="J14" s="80"/>
      <c r="K14" s="80"/>
      <c r="L14" s="80"/>
      <c r="M14" s="80"/>
      <c r="N14" s="81"/>
    </row>
  </sheetData>
  <mergeCells count="2">
    <mergeCell ref="B3:N7"/>
    <mergeCell ref="B11:N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1"/>
  <sheetViews>
    <sheetView zoomScaleNormal="100" workbookViewId="0"/>
  </sheetViews>
  <sheetFormatPr defaultRowHeight="15" x14ac:dyDescent="0.25"/>
  <cols>
    <col min="1" max="1" width="9.28515625" style="1" customWidth="1"/>
    <col min="2" max="2" width="30" style="2" customWidth="1"/>
    <col min="11" max="11" width="9.140625" customWidth="1"/>
  </cols>
  <sheetData>
    <row r="1" spans="1:2" s="4" customFormat="1" ht="51" customHeight="1" thickBot="1" x14ac:dyDescent="0.3">
      <c r="A1" s="56" t="s">
        <v>0</v>
      </c>
      <c r="B1" s="57" t="s">
        <v>46</v>
      </c>
    </row>
    <row r="2" spans="1:2" x14ac:dyDescent="0.25">
      <c r="A2" s="58">
        <v>32082</v>
      </c>
      <c r="B2" s="59">
        <v>7394.49</v>
      </c>
    </row>
    <row r="3" spans="1:2" x14ac:dyDescent="0.25">
      <c r="A3" s="60">
        <v>32112</v>
      </c>
      <c r="B3" s="61">
        <v>34161.82</v>
      </c>
    </row>
    <row r="4" spans="1:2" x14ac:dyDescent="0.25">
      <c r="A4" s="60">
        <v>32143</v>
      </c>
      <c r="B4" s="61">
        <v>73072.14</v>
      </c>
    </row>
    <row r="5" spans="1:2" x14ac:dyDescent="0.25">
      <c r="A5" s="60">
        <v>32174</v>
      </c>
      <c r="B5" s="61">
        <v>84516.94</v>
      </c>
    </row>
    <row r="6" spans="1:2" x14ac:dyDescent="0.25">
      <c r="A6" s="60">
        <v>32203</v>
      </c>
      <c r="B6" s="61">
        <v>42329.88</v>
      </c>
    </row>
    <row r="7" spans="1:2" x14ac:dyDescent="0.25">
      <c r="A7" s="60">
        <v>32234</v>
      </c>
      <c r="B7" s="61">
        <v>19702.11</v>
      </c>
    </row>
    <row r="8" spans="1:2" x14ac:dyDescent="0.25">
      <c r="A8" s="60">
        <v>32264</v>
      </c>
      <c r="B8" s="61">
        <v>36946.660000000003</v>
      </c>
    </row>
    <row r="9" spans="1:2" x14ac:dyDescent="0.25">
      <c r="A9" s="60">
        <v>32295</v>
      </c>
      <c r="B9" s="61">
        <v>36559.870000000003</v>
      </c>
    </row>
    <row r="10" spans="1:2" x14ac:dyDescent="0.25">
      <c r="A10" s="60">
        <v>32325</v>
      </c>
      <c r="B10" s="61">
        <v>17399.259999999998</v>
      </c>
    </row>
    <row r="11" spans="1:2" x14ac:dyDescent="0.25">
      <c r="A11" s="60">
        <v>32356</v>
      </c>
      <c r="B11" s="61">
        <v>17865.38</v>
      </c>
    </row>
    <row r="12" spans="1:2" x14ac:dyDescent="0.25">
      <c r="A12" s="60">
        <v>32387</v>
      </c>
      <c r="B12" s="61">
        <v>21050.880000000001</v>
      </c>
    </row>
    <row r="13" spans="1:2" x14ac:dyDescent="0.25">
      <c r="A13" s="60">
        <v>32417</v>
      </c>
      <c r="B13" s="61">
        <v>2550.7800000000002</v>
      </c>
    </row>
    <row r="14" spans="1:2" x14ac:dyDescent="0.25">
      <c r="A14" s="60">
        <v>32448</v>
      </c>
      <c r="B14" s="61">
        <v>1697.88</v>
      </c>
    </row>
    <row r="15" spans="1:2" x14ac:dyDescent="0.25">
      <c r="A15" s="60">
        <v>32478</v>
      </c>
      <c r="B15" s="61">
        <v>27156.1</v>
      </c>
    </row>
    <row r="16" spans="1:2" x14ac:dyDescent="0.25">
      <c r="A16" s="60">
        <v>32509</v>
      </c>
      <c r="B16" s="61">
        <v>38460.07</v>
      </c>
    </row>
    <row r="17" spans="1:2" x14ac:dyDescent="0.25">
      <c r="A17" s="60">
        <v>32540</v>
      </c>
      <c r="B17" s="61">
        <v>44977.85</v>
      </c>
    </row>
    <row r="18" spans="1:2" x14ac:dyDescent="0.25">
      <c r="A18" s="60">
        <v>32568</v>
      </c>
      <c r="B18" s="61">
        <v>16582.060000000001</v>
      </c>
    </row>
    <row r="19" spans="1:2" x14ac:dyDescent="0.25">
      <c r="A19" s="60">
        <v>32599</v>
      </c>
      <c r="B19" s="61">
        <v>5706.53</v>
      </c>
    </row>
    <row r="20" spans="1:2" x14ac:dyDescent="0.25">
      <c r="A20" s="60">
        <v>32629</v>
      </c>
      <c r="B20" s="61">
        <v>18813.5</v>
      </c>
    </row>
    <row r="21" spans="1:2" x14ac:dyDescent="0.25">
      <c r="A21" s="60">
        <v>32660</v>
      </c>
      <c r="B21" s="61">
        <v>19364.91</v>
      </c>
    </row>
    <row r="22" spans="1:2" x14ac:dyDescent="0.25">
      <c r="A22" s="60">
        <v>32690</v>
      </c>
      <c r="B22" s="61">
        <v>9401.7900000000009</v>
      </c>
    </row>
    <row r="23" spans="1:2" x14ac:dyDescent="0.25">
      <c r="A23" s="60">
        <v>32721</v>
      </c>
      <c r="B23" s="61">
        <v>18631.02</v>
      </c>
    </row>
    <row r="24" spans="1:2" x14ac:dyDescent="0.25">
      <c r="A24" s="60">
        <v>32752</v>
      </c>
      <c r="B24" s="61">
        <v>16292.47</v>
      </c>
    </row>
    <row r="25" spans="1:2" x14ac:dyDescent="0.25">
      <c r="A25" s="60">
        <v>32782</v>
      </c>
      <c r="B25" s="61">
        <v>3302.53</v>
      </c>
    </row>
    <row r="26" spans="1:2" x14ac:dyDescent="0.25">
      <c r="A26" s="60">
        <v>32813</v>
      </c>
      <c r="B26" s="61">
        <v>1902.18</v>
      </c>
    </row>
    <row r="27" spans="1:2" x14ac:dyDescent="0.25">
      <c r="A27" s="60">
        <v>32843</v>
      </c>
      <c r="B27" s="61">
        <v>16441.23</v>
      </c>
    </row>
    <row r="28" spans="1:2" x14ac:dyDescent="0.25">
      <c r="A28" s="60">
        <v>32874</v>
      </c>
      <c r="B28" s="61">
        <v>30498.3</v>
      </c>
    </row>
    <row r="29" spans="1:2" x14ac:dyDescent="0.25">
      <c r="A29" s="60">
        <v>32905</v>
      </c>
      <c r="B29" s="61">
        <v>27187.83</v>
      </c>
    </row>
    <row r="30" spans="1:2" x14ac:dyDescent="0.25">
      <c r="A30" s="60">
        <v>32933</v>
      </c>
      <c r="B30" s="61">
        <v>54623.61</v>
      </c>
    </row>
    <row r="31" spans="1:2" x14ac:dyDescent="0.25">
      <c r="A31" s="60">
        <v>32964</v>
      </c>
      <c r="B31" s="61">
        <v>54278.48</v>
      </c>
    </row>
    <row r="32" spans="1:2" x14ac:dyDescent="0.25">
      <c r="A32" s="60">
        <v>32994</v>
      </c>
      <c r="B32" s="61">
        <v>12924.49</v>
      </c>
    </row>
    <row r="33" spans="1:2" x14ac:dyDescent="0.25">
      <c r="A33" s="60">
        <v>33025</v>
      </c>
      <c r="B33" s="61">
        <v>24157.05</v>
      </c>
    </row>
    <row r="34" spans="1:2" x14ac:dyDescent="0.25">
      <c r="A34" s="60">
        <v>33055</v>
      </c>
      <c r="B34" s="61">
        <v>20666.09</v>
      </c>
    </row>
    <row r="35" spans="1:2" x14ac:dyDescent="0.25">
      <c r="A35" s="60">
        <v>33086</v>
      </c>
      <c r="B35" s="61">
        <v>22824.13</v>
      </c>
    </row>
    <row r="36" spans="1:2" x14ac:dyDescent="0.25">
      <c r="A36" s="60">
        <v>33117</v>
      </c>
      <c r="B36" s="61">
        <v>21421.8</v>
      </c>
    </row>
    <row r="37" spans="1:2" x14ac:dyDescent="0.25">
      <c r="A37" s="60">
        <v>33147</v>
      </c>
      <c r="B37" s="61">
        <v>3163.68</v>
      </c>
    </row>
    <row r="38" spans="1:2" x14ac:dyDescent="0.25">
      <c r="A38" s="60">
        <v>33178</v>
      </c>
      <c r="B38" s="61">
        <v>1576.88</v>
      </c>
    </row>
    <row r="39" spans="1:2" x14ac:dyDescent="0.25">
      <c r="A39" s="60">
        <v>33208</v>
      </c>
      <c r="B39" s="61">
        <v>12668.61</v>
      </c>
    </row>
    <row r="40" spans="1:2" x14ac:dyDescent="0.25">
      <c r="A40" s="60">
        <v>33239</v>
      </c>
      <c r="B40" s="61">
        <v>36218.71</v>
      </c>
    </row>
    <row r="41" spans="1:2" x14ac:dyDescent="0.25">
      <c r="A41" s="60">
        <v>33270</v>
      </c>
      <c r="B41" s="61">
        <v>26904.19</v>
      </c>
    </row>
    <row r="42" spans="1:2" x14ac:dyDescent="0.25">
      <c r="A42" s="60">
        <v>33298</v>
      </c>
      <c r="B42" s="61">
        <v>14771.13</v>
      </c>
    </row>
    <row r="43" spans="1:2" x14ac:dyDescent="0.25">
      <c r="A43" s="60">
        <v>33329</v>
      </c>
      <c r="B43" s="61">
        <v>7868.54</v>
      </c>
    </row>
    <row r="44" spans="1:2" x14ac:dyDescent="0.25">
      <c r="A44" s="60">
        <v>33359</v>
      </c>
      <c r="B44" s="61">
        <v>15528.82</v>
      </c>
    </row>
    <row r="45" spans="1:2" x14ac:dyDescent="0.25">
      <c r="A45" s="60">
        <v>33390</v>
      </c>
      <c r="B45" s="61">
        <v>66207.25</v>
      </c>
    </row>
    <row r="46" spans="1:2" x14ac:dyDescent="0.25">
      <c r="A46" s="60">
        <v>33420</v>
      </c>
      <c r="B46" s="61">
        <v>22280.66</v>
      </c>
    </row>
    <row r="47" spans="1:2" x14ac:dyDescent="0.25">
      <c r="A47" s="60">
        <v>33451</v>
      </c>
      <c r="B47" s="61">
        <v>22074.37</v>
      </c>
    </row>
    <row r="48" spans="1:2" x14ac:dyDescent="0.25">
      <c r="A48" s="60">
        <v>33482</v>
      </c>
      <c r="B48" s="61">
        <v>22072.39</v>
      </c>
    </row>
    <row r="49" spans="1:2" x14ac:dyDescent="0.25">
      <c r="A49" s="60">
        <v>33512</v>
      </c>
      <c r="B49" s="61">
        <v>6353.15</v>
      </c>
    </row>
    <row r="50" spans="1:2" x14ac:dyDescent="0.25">
      <c r="A50" s="60">
        <v>33543</v>
      </c>
      <c r="B50" s="61">
        <v>5385.2</v>
      </c>
    </row>
    <row r="51" spans="1:2" x14ac:dyDescent="0.25">
      <c r="A51" s="60">
        <v>33573</v>
      </c>
      <c r="B51" s="61">
        <v>5924.71</v>
      </c>
    </row>
    <row r="52" spans="1:2" x14ac:dyDescent="0.25">
      <c r="A52" s="60">
        <v>33604</v>
      </c>
      <c r="B52" s="61">
        <v>48431.12</v>
      </c>
    </row>
    <row r="53" spans="1:2" x14ac:dyDescent="0.25">
      <c r="A53" s="60">
        <v>33635</v>
      </c>
      <c r="B53" s="61">
        <v>41776.480000000003</v>
      </c>
    </row>
    <row r="54" spans="1:2" x14ac:dyDescent="0.25">
      <c r="A54" s="60">
        <v>33664</v>
      </c>
      <c r="B54" s="61">
        <v>75624.91</v>
      </c>
    </row>
    <row r="55" spans="1:2" x14ac:dyDescent="0.25">
      <c r="A55" s="60">
        <v>33695</v>
      </c>
      <c r="B55" s="61">
        <v>28633.81</v>
      </c>
    </row>
    <row r="56" spans="1:2" x14ac:dyDescent="0.25">
      <c r="A56" s="60">
        <v>33725</v>
      </c>
      <c r="B56" s="61">
        <v>19636.650000000001</v>
      </c>
    </row>
    <row r="57" spans="1:2" x14ac:dyDescent="0.25">
      <c r="A57" s="60">
        <v>33756</v>
      </c>
      <c r="B57" s="61">
        <v>21358.33</v>
      </c>
    </row>
    <row r="58" spans="1:2" x14ac:dyDescent="0.25">
      <c r="A58" s="60">
        <v>33786</v>
      </c>
      <c r="B58" s="61">
        <v>11617.36</v>
      </c>
    </row>
    <row r="59" spans="1:2" x14ac:dyDescent="0.25">
      <c r="A59" s="60">
        <v>33817</v>
      </c>
      <c r="B59" s="61">
        <v>34576.370000000003</v>
      </c>
    </row>
    <row r="60" spans="1:2" x14ac:dyDescent="0.25">
      <c r="A60" s="60">
        <v>33848</v>
      </c>
      <c r="B60" s="61">
        <v>24319.69</v>
      </c>
    </row>
    <row r="61" spans="1:2" x14ac:dyDescent="0.25">
      <c r="A61" s="60">
        <v>33878</v>
      </c>
      <c r="B61" s="61">
        <v>7759.45</v>
      </c>
    </row>
    <row r="62" spans="1:2" x14ac:dyDescent="0.25">
      <c r="A62" s="60">
        <v>33909</v>
      </c>
      <c r="B62" s="61">
        <v>5666.86</v>
      </c>
    </row>
    <row r="63" spans="1:2" x14ac:dyDescent="0.25">
      <c r="A63" s="60">
        <v>33939</v>
      </c>
      <c r="B63" s="61">
        <v>43047.9</v>
      </c>
    </row>
    <row r="64" spans="1:2" x14ac:dyDescent="0.25">
      <c r="A64" s="60">
        <v>33970</v>
      </c>
      <c r="B64" s="61">
        <v>49946.51</v>
      </c>
    </row>
    <row r="65" spans="1:2" x14ac:dyDescent="0.25">
      <c r="A65" s="60">
        <v>34001</v>
      </c>
      <c r="B65" s="61">
        <v>39693.800000000003</v>
      </c>
    </row>
    <row r="66" spans="1:2" x14ac:dyDescent="0.25">
      <c r="A66" s="60">
        <v>34029</v>
      </c>
      <c r="B66" s="61">
        <v>44698.17</v>
      </c>
    </row>
    <row r="67" spans="1:2" x14ac:dyDescent="0.25">
      <c r="A67" s="60">
        <v>34060</v>
      </c>
      <c r="B67" s="61">
        <v>25271.77</v>
      </c>
    </row>
    <row r="68" spans="1:2" x14ac:dyDescent="0.25">
      <c r="A68" s="60">
        <v>34090</v>
      </c>
      <c r="B68" s="61">
        <v>16960.91</v>
      </c>
    </row>
    <row r="69" spans="1:2" x14ac:dyDescent="0.25">
      <c r="A69" s="60">
        <v>34121</v>
      </c>
      <c r="B69" s="61">
        <v>20455.84</v>
      </c>
    </row>
    <row r="70" spans="1:2" x14ac:dyDescent="0.25">
      <c r="A70" s="60">
        <v>34151</v>
      </c>
      <c r="B70" s="61">
        <v>20108.72</v>
      </c>
    </row>
    <row r="71" spans="1:2" x14ac:dyDescent="0.25">
      <c r="A71" s="60">
        <v>34182</v>
      </c>
      <c r="B71" s="61">
        <v>16232.96</v>
      </c>
    </row>
    <row r="72" spans="1:2" x14ac:dyDescent="0.25">
      <c r="A72" s="60">
        <v>34213</v>
      </c>
      <c r="B72" s="61">
        <v>54359.8</v>
      </c>
    </row>
    <row r="73" spans="1:2" x14ac:dyDescent="0.25">
      <c r="A73" s="60">
        <v>34243</v>
      </c>
      <c r="B73" s="61">
        <v>9780.64</v>
      </c>
    </row>
    <row r="74" spans="1:2" x14ac:dyDescent="0.25">
      <c r="A74" s="60">
        <v>34274</v>
      </c>
      <c r="B74" s="61">
        <v>16314.29</v>
      </c>
    </row>
    <row r="75" spans="1:2" x14ac:dyDescent="0.25">
      <c r="A75" s="60">
        <v>34304</v>
      </c>
      <c r="B75" s="61">
        <v>16504.7</v>
      </c>
    </row>
    <row r="76" spans="1:2" x14ac:dyDescent="0.25">
      <c r="A76" s="60">
        <v>34335</v>
      </c>
      <c r="B76" s="61">
        <v>29209.02</v>
      </c>
    </row>
    <row r="77" spans="1:2" x14ac:dyDescent="0.25">
      <c r="A77" s="60">
        <v>34366</v>
      </c>
      <c r="B77" s="61">
        <v>32551.22</v>
      </c>
    </row>
    <row r="78" spans="1:2" x14ac:dyDescent="0.25">
      <c r="A78" s="60">
        <v>34394</v>
      </c>
      <c r="B78" s="61">
        <v>26761.38</v>
      </c>
    </row>
    <row r="79" spans="1:2" x14ac:dyDescent="0.25">
      <c r="A79" s="60">
        <v>34425</v>
      </c>
      <c r="B79" s="61">
        <v>11262.31</v>
      </c>
    </row>
    <row r="80" spans="1:2" x14ac:dyDescent="0.25">
      <c r="A80" s="60">
        <v>34455</v>
      </c>
      <c r="B80" s="61">
        <v>20634.349999999999</v>
      </c>
    </row>
    <row r="81" spans="1:2" x14ac:dyDescent="0.25">
      <c r="A81" s="60">
        <v>34486</v>
      </c>
      <c r="B81" s="61">
        <v>12077.53</v>
      </c>
    </row>
    <row r="82" spans="1:2" x14ac:dyDescent="0.25">
      <c r="A82" s="60">
        <v>34516</v>
      </c>
      <c r="B82" s="61">
        <v>11988.27</v>
      </c>
    </row>
    <row r="83" spans="1:2" x14ac:dyDescent="0.25">
      <c r="A83" s="60">
        <v>34547</v>
      </c>
      <c r="B83" s="61">
        <v>17155.29</v>
      </c>
    </row>
    <row r="84" spans="1:2" x14ac:dyDescent="0.25">
      <c r="A84" s="60">
        <v>34578</v>
      </c>
      <c r="B84" s="61">
        <v>18869.04</v>
      </c>
    </row>
    <row r="85" spans="1:2" x14ac:dyDescent="0.25">
      <c r="A85" s="60">
        <v>34608</v>
      </c>
      <c r="B85" s="61">
        <v>3617.9</v>
      </c>
    </row>
    <row r="86" spans="1:2" x14ac:dyDescent="0.25">
      <c r="A86" s="60">
        <v>34639</v>
      </c>
      <c r="B86" s="61">
        <v>1352.75</v>
      </c>
    </row>
    <row r="87" spans="1:2" x14ac:dyDescent="0.25">
      <c r="A87" s="60">
        <v>34669</v>
      </c>
      <c r="B87" s="61">
        <v>3716.48</v>
      </c>
    </row>
    <row r="88" spans="1:2" x14ac:dyDescent="0.25">
      <c r="A88" s="60">
        <v>34700</v>
      </c>
      <c r="B88" s="61">
        <v>8886.67</v>
      </c>
    </row>
    <row r="89" spans="1:2" x14ac:dyDescent="0.25">
      <c r="A89" s="60">
        <v>34731</v>
      </c>
      <c r="B89" s="61">
        <v>6047.69</v>
      </c>
    </row>
    <row r="90" spans="1:2" x14ac:dyDescent="0.25">
      <c r="A90" s="60">
        <v>34759</v>
      </c>
      <c r="B90" s="61">
        <v>14620.38</v>
      </c>
    </row>
    <row r="91" spans="1:2" x14ac:dyDescent="0.25">
      <c r="A91" s="60">
        <v>34790</v>
      </c>
      <c r="B91" s="61">
        <v>8009.37</v>
      </c>
    </row>
    <row r="92" spans="1:2" x14ac:dyDescent="0.25">
      <c r="A92" s="60">
        <v>34820</v>
      </c>
      <c r="B92" s="61">
        <v>126821.02</v>
      </c>
    </row>
    <row r="93" spans="1:2" x14ac:dyDescent="0.25">
      <c r="A93" s="60">
        <v>34851</v>
      </c>
      <c r="B93" s="61">
        <v>693808.44</v>
      </c>
    </row>
    <row r="94" spans="1:2" x14ac:dyDescent="0.25">
      <c r="A94" s="60">
        <v>34881</v>
      </c>
      <c r="B94" s="61">
        <v>301648.69</v>
      </c>
    </row>
    <row r="95" spans="1:2" x14ac:dyDescent="0.25">
      <c r="A95" s="60">
        <v>34912</v>
      </c>
      <c r="B95" s="61">
        <v>20553.03</v>
      </c>
    </row>
    <row r="96" spans="1:2" x14ac:dyDescent="0.25">
      <c r="A96" s="60">
        <v>34943</v>
      </c>
      <c r="B96" s="61">
        <v>58521.18</v>
      </c>
    </row>
    <row r="97" spans="1:2" x14ac:dyDescent="0.25">
      <c r="A97" s="60">
        <v>34973</v>
      </c>
      <c r="B97" s="61">
        <v>45045.29</v>
      </c>
    </row>
    <row r="98" spans="1:2" x14ac:dyDescent="0.25">
      <c r="A98" s="60">
        <v>35004</v>
      </c>
      <c r="B98" s="61">
        <v>4339.8999999999996</v>
      </c>
    </row>
    <row r="99" spans="1:2" x14ac:dyDescent="0.25">
      <c r="A99" s="60">
        <v>35034</v>
      </c>
      <c r="B99" s="61">
        <v>14106.65</v>
      </c>
    </row>
    <row r="100" spans="1:2" x14ac:dyDescent="0.25">
      <c r="A100" s="60">
        <v>35065</v>
      </c>
      <c r="B100" s="61">
        <v>48694.93</v>
      </c>
    </row>
    <row r="101" spans="1:2" x14ac:dyDescent="0.25">
      <c r="A101" s="60">
        <v>35096</v>
      </c>
      <c r="B101" s="61">
        <v>45283.3</v>
      </c>
    </row>
    <row r="102" spans="1:2" x14ac:dyDescent="0.25">
      <c r="A102" s="60">
        <v>35125</v>
      </c>
      <c r="B102" s="61">
        <v>28915.46</v>
      </c>
    </row>
    <row r="103" spans="1:2" x14ac:dyDescent="0.25">
      <c r="A103" s="60">
        <v>35156</v>
      </c>
      <c r="B103" s="61">
        <v>9572.3700000000008</v>
      </c>
    </row>
    <row r="104" spans="1:2" x14ac:dyDescent="0.25">
      <c r="A104" s="60">
        <v>35186</v>
      </c>
      <c r="B104" s="61">
        <v>24422.84</v>
      </c>
    </row>
    <row r="105" spans="1:2" x14ac:dyDescent="0.25">
      <c r="A105" s="60">
        <v>35217</v>
      </c>
      <c r="B105" s="61">
        <v>51045.37</v>
      </c>
    </row>
    <row r="106" spans="1:2" x14ac:dyDescent="0.25">
      <c r="A106" s="60">
        <v>35247</v>
      </c>
      <c r="B106" s="61">
        <v>21897.84</v>
      </c>
    </row>
    <row r="107" spans="1:2" x14ac:dyDescent="0.25">
      <c r="A107" s="60">
        <v>35278</v>
      </c>
      <c r="B107" s="61">
        <v>19466.07</v>
      </c>
    </row>
    <row r="108" spans="1:2" x14ac:dyDescent="0.25">
      <c r="A108" s="60">
        <v>35309</v>
      </c>
      <c r="B108" s="61">
        <v>77259.31</v>
      </c>
    </row>
    <row r="109" spans="1:2" x14ac:dyDescent="0.25">
      <c r="A109" s="60">
        <v>35339</v>
      </c>
      <c r="B109" s="61">
        <v>34292.730000000003</v>
      </c>
    </row>
    <row r="110" spans="1:2" x14ac:dyDescent="0.25">
      <c r="A110" s="60">
        <v>35370</v>
      </c>
      <c r="B110" s="61">
        <v>1374.57</v>
      </c>
    </row>
    <row r="111" spans="1:2" x14ac:dyDescent="0.25">
      <c r="A111" s="60">
        <v>35400</v>
      </c>
      <c r="B111" s="61">
        <v>24012.25</v>
      </c>
    </row>
    <row r="112" spans="1:2" x14ac:dyDescent="0.25">
      <c r="A112" s="60">
        <v>35431</v>
      </c>
      <c r="B112" s="61">
        <v>46487.29</v>
      </c>
    </row>
    <row r="113" spans="1:2" x14ac:dyDescent="0.25">
      <c r="A113" s="60">
        <v>35462</v>
      </c>
      <c r="B113" s="61">
        <v>34574.39</v>
      </c>
    </row>
    <row r="114" spans="1:2" x14ac:dyDescent="0.25">
      <c r="A114" s="60">
        <v>35490</v>
      </c>
      <c r="B114" s="61">
        <v>22679.34</v>
      </c>
    </row>
    <row r="115" spans="1:2" x14ac:dyDescent="0.25">
      <c r="A115" s="60">
        <v>35521</v>
      </c>
      <c r="B115" s="61">
        <v>15483.2</v>
      </c>
    </row>
    <row r="116" spans="1:2" x14ac:dyDescent="0.25">
      <c r="A116" s="60">
        <v>35551</v>
      </c>
      <c r="B116" s="61">
        <v>25854.92</v>
      </c>
    </row>
    <row r="117" spans="1:2" x14ac:dyDescent="0.25">
      <c r="A117" s="60">
        <v>35582</v>
      </c>
      <c r="B117" s="61">
        <v>361889.56</v>
      </c>
    </row>
    <row r="118" spans="1:2" x14ac:dyDescent="0.25">
      <c r="A118" s="60">
        <v>35612</v>
      </c>
      <c r="B118" s="61">
        <v>28596.12</v>
      </c>
    </row>
    <row r="119" spans="1:2" x14ac:dyDescent="0.25">
      <c r="A119" s="60">
        <v>35643</v>
      </c>
      <c r="B119" s="61">
        <v>104635.58</v>
      </c>
    </row>
    <row r="120" spans="1:2" x14ac:dyDescent="0.25">
      <c r="A120" s="60">
        <v>35674</v>
      </c>
      <c r="B120" s="61">
        <v>58265.31</v>
      </c>
    </row>
    <row r="121" spans="1:2" x14ac:dyDescent="0.25">
      <c r="A121" s="60">
        <v>35704</v>
      </c>
      <c r="B121" s="61">
        <v>53834.17</v>
      </c>
    </row>
    <row r="122" spans="1:2" x14ac:dyDescent="0.25">
      <c r="A122" s="60">
        <v>35735</v>
      </c>
      <c r="B122" s="61">
        <v>61050.15</v>
      </c>
    </row>
    <row r="123" spans="1:2" x14ac:dyDescent="0.25">
      <c r="A123" s="60">
        <v>35765</v>
      </c>
      <c r="B123" s="61">
        <v>61008.49</v>
      </c>
    </row>
    <row r="124" spans="1:2" x14ac:dyDescent="0.25">
      <c r="A124" s="60">
        <v>35796</v>
      </c>
      <c r="B124" s="61">
        <v>86143.41</v>
      </c>
    </row>
    <row r="125" spans="1:2" x14ac:dyDescent="0.25">
      <c r="A125" s="60">
        <v>35827</v>
      </c>
      <c r="B125" s="61">
        <v>60611.79</v>
      </c>
    </row>
    <row r="126" spans="1:2" x14ac:dyDescent="0.25">
      <c r="A126" s="60">
        <v>35855</v>
      </c>
      <c r="B126" s="61">
        <v>53455.32</v>
      </c>
    </row>
    <row r="127" spans="1:2" x14ac:dyDescent="0.25">
      <c r="A127" s="60">
        <v>35886</v>
      </c>
      <c r="B127" s="61">
        <v>100075.51</v>
      </c>
    </row>
    <row r="128" spans="1:2" x14ac:dyDescent="0.25">
      <c r="A128" s="60">
        <v>35916</v>
      </c>
      <c r="B128" s="61">
        <v>94410.63</v>
      </c>
    </row>
    <row r="129" spans="1:2" x14ac:dyDescent="0.25">
      <c r="A129" s="60">
        <v>35947</v>
      </c>
      <c r="B129" s="61">
        <v>53965.09</v>
      </c>
    </row>
    <row r="130" spans="1:2" x14ac:dyDescent="0.25">
      <c r="A130" s="60">
        <v>35977</v>
      </c>
      <c r="B130" s="61">
        <v>33864.300000000003</v>
      </c>
    </row>
    <row r="131" spans="1:2" x14ac:dyDescent="0.25">
      <c r="A131" s="60">
        <v>36008</v>
      </c>
      <c r="B131" s="61">
        <v>22596.03</v>
      </c>
    </row>
    <row r="132" spans="1:2" x14ac:dyDescent="0.25">
      <c r="A132" s="60">
        <v>36039</v>
      </c>
      <c r="B132" s="61">
        <v>36385.32</v>
      </c>
    </row>
    <row r="133" spans="1:2" x14ac:dyDescent="0.25">
      <c r="A133" s="60">
        <v>36069</v>
      </c>
      <c r="B133" s="61">
        <v>46110.43</v>
      </c>
    </row>
    <row r="134" spans="1:2" x14ac:dyDescent="0.25">
      <c r="A134" s="60">
        <v>36100</v>
      </c>
      <c r="B134" s="61">
        <v>15840.23</v>
      </c>
    </row>
    <row r="135" spans="1:2" x14ac:dyDescent="0.25">
      <c r="A135" s="60">
        <v>36130</v>
      </c>
      <c r="B135" s="61">
        <v>31184.59</v>
      </c>
    </row>
    <row r="136" spans="1:2" x14ac:dyDescent="0.25">
      <c r="A136" s="60">
        <v>36161</v>
      </c>
      <c r="B136" s="61">
        <v>51130.66</v>
      </c>
    </row>
    <row r="137" spans="1:2" x14ac:dyDescent="0.25">
      <c r="A137" s="60">
        <v>36192</v>
      </c>
      <c r="B137" s="61">
        <v>31065.58</v>
      </c>
    </row>
    <row r="138" spans="1:2" x14ac:dyDescent="0.25">
      <c r="A138" s="60">
        <v>36220</v>
      </c>
      <c r="B138" s="61">
        <v>12765.81</v>
      </c>
    </row>
    <row r="139" spans="1:2" x14ac:dyDescent="0.25">
      <c r="A139" s="60">
        <v>36251</v>
      </c>
      <c r="B139" s="61">
        <v>17996.29</v>
      </c>
    </row>
    <row r="140" spans="1:2" x14ac:dyDescent="0.25">
      <c r="A140" s="60">
        <v>36281</v>
      </c>
      <c r="B140" s="61">
        <v>319621.19</v>
      </c>
    </row>
    <row r="141" spans="1:2" x14ac:dyDescent="0.25">
      <c r="A141" s="60">
        <v>36312</v>
      </c>
      <c r="B141" s="61">
        <v>282787.59000000003</v>
      </c>
    </row>
    <row r="142" spans="1:2" x14ac:dyDescent="0.25">
      <c r="A142" s="60">
        <v>36342</v>
      </c>
      <c r="B142" s="61">
        <v>25837.07</v>
      </c>
    </row>
    <row r="143" spans="1:2" x14ac:dyDescent="0.25">
      <c r="A143" s="60">
        <v>36373</v>
      </c>
      <c r="B143" s="61">
        <v>107924.22</v>
      </c>
    </row>
    <row r="144" spans="1:2" x14ac:dyDescent="0.25">
      <c r="A144" s="60">
        <v>36404</v>
      </c>
      <c r="B144" s="61">
        <v>80845.48</v>
      </c>
    </row>
    <row r="145" spans="1:2" x14ac:dyDescent="0.25">
      <c r="A145" s="60">
        <v>36434</v>
      </c>
      <c r="B145" s="61">
        <v>35933.089999999997</v>
      </c>
    </row>
    <row r="146" spans="1:2" x14ac:dyDescent="0.25">
      <c r="A146" s="60">
        <v>36465</v>
      </c>
      <c r="B146" s="61">
        <v>23686.959999999999</v>
      </c>
    </row>
    <row r="147" spans="1:2" x14ac:dyDescent="0.25">
      <c r="A147" s="60">
        <v>36495</v>
      </c>
      <c r="B147" s="61">
        <v>63517.62</v>
      </c>
    </row>
    <row r="148" spans="1:2" x14ac:dyDescent="0.25">
      <c r="A148" s="60">
        <v>36526</v>
      </c>
      <c r="B148" s="61">
        <v>55167.09</v>
      </c>
    </row>
    <row r="149" spans="1:2" x14ac:dyDescent="0.25">
      <c r="A149" s="60">
        <v>36557</v>
      </c>
      <c r="B149" s="61">
        <v>55210.720000000001</v>
      </c>
    </row>
    <row r="150" spans="1:2" x14ac:dyDescent="0.25">
      <c r="A150" s="60">
        <v>36586</v>
      </c>
      <c r="B150" s="61">
        <v>43888.91</v>
      </c>
    </row>
    <row r="151" spans="1:2" x14ac:dyDescent="0.25">
      <c r="A151" s="60">
        <v>36617</v>
      </c>
      <c r="B151" s="61">
        <v>18262.080000000002</v>
      </c>
    </row>
    <row r="152" spans="1:2" x14ac:dyDescent="0.25">
      <c r="A152" s="60">
        <v>36647</v>
      </c>
      <c r="B152" s="61">
        <v>15677.58</v>
      </c>
    </row>
    <row r="153" spans="1:2" x14ac:dyDescent="0.25">
      <c r="A153" s="60">
        <v>36678</v>
      </c>
      <c r="B153" s="61">
        <v>9727.08</v>
      </c>
    </row>
    <row r="154" spans="1:2" x14ac:dyDescent="0.25">
      <c r="A154" s="60">
        <v>36708</v>
      </c>
      <c r="B154" s="61">
        <v>14098.72</v>
      </c>
    </row>
    <row r="155" spans="1:2" x14ac:dyDescent="0.25">
      <c r="A155" s="60">
        <v>36739</v>
      </c>
      <c r="B155" s="61">
        <v>17655.13</v>
      </c>
    </row>
    <row r="156" spans="1:2" x14ac:dyDescent="0.25">
      <c r="A156" s="60">
        <v>36770</v>
      </c>
      <c r="B156" s="61">
        <v>21096.51</v>
      </c>
    </row>
    <row r="157" spans="1:2" x14ac:dyDescent="0.25">
      <c r="A157" s="60">
        <v>36800</v>
      </c>
      <c r="B157" s="61">
        <v>1925.98</v>
      </c>
    </row>
    <row r="158" spans="1:2" x14ac:dyDescent="0.25">
      <c r="A158" s="60">
        <v>36831</v>
      </c>
      <c r="B158" s="61">
        <v>8140.28</v>
      </c>
    </row>
    <row r="159" spans="1:2" x14ac:dyDescent="0.25">
      <c r="A159" s="60">
        <v>36861</v>
      </c>
      <c r="B159" s="61">
        <v>13583.01</v>
      </c>
    </row>
    <row r="160" spans="1:2" x14ac:dyDescent="0.25">
      <c r="A160" s="60">
        <v>36892</v>
      </c>
      <c r="B160" s="61">
        <v>24863.17</v>
      </c>
    </row>
    <row r="161" spans="1:2" x14ac:dyDescent="0.25">
      <c r="A161" s="60">
        <v>36923</v>
      </c>
      <c r="B161" s="61">
        <v>22693.22</v>
      </c>
    </row>
    <row r="162" spans="1:2" x14ac:dyDescent="0.25">
      <c r="A162" s="60">
        <v>36951</v>
      </c>
      <c r="B162" s="61">
        <v>5722.4</v>
      </c>
    </row>
    <row r="163" spans="1:2" x14ac:dyDescent="0.25">
      <c r="A163" s="60">
        <v>36982</v>
      </c>
      <c r="B163" s="61">
        <v>20255.5</v>
      </c>
    </row>
    <row r="164" spans="1:2" x14ac:dyDescent="0.25">
      <c r="A164" s="60">
        <v>37012</v>
      </c>
      <c r="B164" s="61">
        <v>42675</v>
      </c>
    </row>
    <row r="165" spans="1:2" x14ac:dyDescent="0.25">
      <c r="A165" s="60">
        <v>37043</v>
      </c>
      <c r="B165" s="61">
        <v>20215.830000000002</v>
      </c>
    </row>
    <row r="166" spans="1:2" x14ac:dyDescent="0.25">
      <c r="A166" s="60">
        <v>37073</v>
      </c>
      <c r="B166" s="61">
        <v>27031.14</v>
      </c>
    </row>
    <row r="167" spans="1:2" x14ac:dyDescent="0.25">
      <c r="A167" s="60">
        <v>37104</v>
      </c>
      <c r="B167" s="61">
        <v>19698.14</v>
      </c>
    </row>
    <row r="168" spans="1:2" x14ac:dyDescent="0.25">
      <c r="A168" s="60">
        <v>37135</v>
      </c>
      <c r="B168" s="61">
        <v>20094.84</v>
      </c>
    </row>
    <row r="169" spans="1:2" x14ac:dyDescent="0.25">
      <c r="A169" s="60">
        <v>37165</v>
      </c>
      <c r="B169" s="61">
        <v>7719.78</v>
      </c>
    </row>
    <row r="170" spans="1:2" x14ac:dyDescent="0.25">
      <c r="A170" s="60">
        <v>37196</v>
      </c>
      <c r="B170" s="61">
        <v>3570.3</v>
      </c>
    </row>
    <row r="171" spans="1:2" x14ac:dyDescent="0.25">
      <c r="A171" s="60">
        <v>37226</v>
      </c>
      <c r="B171" s="61">
        <v>6283.73</v>
      </c>
    </row>
    <row r="172" spans="1:2" x14ac:dyDescent="0.25">
      <c r="A172" s="60">
        <v>37257</v>
      </c>
      <c r="B172" s="61">
        <v>16215.11</v>
      </c>
    </row>
    <row r="173" spans="1:2" x14ac:dyDescent="0.25">
      <c r="A173" s="60">
        <v>37288</v>
      </c>
      <c r="B173" s="61">
        <v>8326.73</v>
      </c>
    </row>
    <row r="174" spans="1:2" x14ac:dyDescent="0.25">
      <c r="A174" s="60">
        <v>37316</v>
      </c>
      <c r="B174" s="61">
        <v>6716.13</v>
      </c>
    </row>
    <row r="175" spans="1:2" x14ac:dyDescent="0.25">
      <c r="A175" s="60">
        <v>37347</v>
      </c>
      <c r="B175" s="61">
        <v>7920.12</v>
      </c>
    </row>
    <row r="176" spans="1:2" x14ac:dyDescent="0.25">
      <c r="A176" s="60">
        <v>37377</v>
      </c>
      <c r="B176" s="61">
        <v>9453.36</v>
      </c>
    </row>
    <row r="177" spans="1:2" x14ac:dyDescent="0.25">
      <c r="A177" s="60">
        <v>37408</v>
      </c>
      <c r="B177" s="61">
        <v>8697.65</v>
      </c>
    </row>
    <row r="178" spans="1:2" x14ac:dyDescent="0.25">
      <c r="A178" s="60">
        <v>37438</v>
      </c>
      <c r="B178" s="61">
        <v>7505.56</v>
      </c>
    </row>
    <row r="179" spans="1:2" x14ac:dyDescent="0.25">
      <c r="A179" s="60">
        <v>37469</v>
      </c>
      <c r="B179" s="61">
        <v>6668.53</v>
      </c>
    </row>
    <row r="180" spans="1:2" x14ac:dyDescent="0.25">
      <c r="A180" s="60">
        <v>37500</v>
      </c>
      <c r="B180" s="61">
        <v>5470.49</v>
      </c>
    </row>
    <row r="181" spans="1:2" x14ac:dyDescent="0.25">
      <c r="A181" s="60">
        <v>37530</v>
      </c>
      <c r="B181" s="61">
        <v>14162.19</v>
      </c>
    </row>
    <row r="182" spans="1:2" x14ac:dyDescent="0.25">
      <c r="A182" s="60">
        <v>37561</v>
      </c>
      <c r="B182" s="61">
        <v>10010.719999999999</v>
      </c>
    </row>
    <row r="183" spans="1:2" x14ac:dyDescent="0.25">
      <c r="A183" s="60">
        <v>37591</v>
      </c>
      <c r="B183" s="61">
        <v>1334.9</v>
      </c>
    </row>
    <row r="184" spans="1:2" x14ac:dyDescent="0.25">
      <c r="A184" s="60">
        <v>37622</v>
      </c>
      <c r="B184" s="61">
        <v>4240.72</v>
      </c>
    </row>
    <row r="185" spans="1:2" x14ac:dyDescent="0.25">
      <c r="A185" s="60">
        <v>37653</v>
      </c>
      <c r="B185" s="61">
        <v>6490.01</v>
      </c>
    </row>
    <row r="186" spans="1:2" x14ac:dyDescent="0.25">
      <c r="A186" s="60">
        <v>37681</v>
      </c>
      <c r="B186" s="61">
        <v>6240.09</v>
      </c>
    </row>
    <row r="187" spans="1:2" x14ac:dyDescent="0.25">
      <c r="A187" s="60">
        <v>37712</v>
      </c>
      <c r="B187" s="61">
        <v>7003.74</v>
      </c>
    </row>
    <row r="188" spans="1:2" x14ac:dyDescent="0.25">
      <c r="A188" s="60">
        <v>37742</v>
      </c>
      <c r="B188" s="61">
        <v>13892.43</v>
      </c>
    </row>
    <row r="189" spans="1:2" x14ac:dyDescent="0.25">
      <c r="A189" s="60">
        <v>37773</v>
      </c>
      <c r="B189" s="61">
        <v>23966.63</v>
      </c>
    </row>
    <row r="190" spans="1:2" x14ac:dyDescent="0.25">
      <c r="A190" s="60">
        <v>37803</v>
      </c>
      <c r="B190" s="61">
        <v>12799.53</v>
      </c>
    </row>
    <row r="191" spans="1:2" x14ac:dyDescent="0.25">
      <c r="A191" s="60">
        <v>37834</v>
      </c>
      <c r="B191" s="61">
        <v>11496.37</v>
      </c>
    </row>
    <row r="192" spans="1:2" x14ac:dyDescent="0.25">
      <c r="A192" s="60">
        <v>37865</v>
      </c>
      <c r="B192" s="61">
        <v>15399.89</v>
      </c>
    </row>
    <row r="193" spans="1:2" x14ac:dyDescent="0.25">
      <c r="A193" s="60">
        <v>37895</v>
      </c>
      <c r="B193" s="61">
        <v>6765.72</v>
      </c>
    </row>
    <row r="194" spans="1:2" x14ac:dyDescent="0.25">
      <c r="A194" s="60">
        <v>37926</v>
      </c>
      <c r="B194" s="61">
        <v>1481.67</v>
      </c>
    </row>
    <row r="195" spans="1:2" x14ac:dyDescent="0.25">
      <c r="A195" s="60">
        <v>37956</v>
      </c>
      <c r="B195" s="61">
        <v>1253.57</v>
      </c>
    </row>
    <row r="196" spans="1:2" x14ac:dyDescent="0.25">
      <c r="A196" s="60">
        <v>37987</v>
      </c>
      <c r="B196" s="61">
        <v>4756.43</v>
      </c>
    </row>
    <row r="197" spans="1:2" x14ac:dyDescent="0.25">
      <c r="A197" s="60">
        <v>38018</v>
      </c>
      <c r="B197" s="61">
        <v>3381.87</v>
      </c>
    </row>
    <row r="198" spans="1:2" x14ac:dyDescent="0.25">
      <c r="A198" s="60">
        <v>38047</v>
      </c>
      <c r="B198" s="61">
        <v>3909.48</v>
      </c>
    </row>
    <row r="199" spans="1:2" x14ac:dyDescent="0.25">
      <c r="A199" s="60">
        <v>38078</v>
      </c>
      <c r="B199" s="61">
        <v>11879.18</v>
      </c>
    </row>
    <row r="200" spans="1:2" x14ac:dyDescent="0.25">
      <c r="A200" s="60">
        <v>38108</v>
      </c>
      <c r="B200" s="61">
        <v>17260.419999999998</v>
      </c>
    </row>
    <row r="201" spans="1:2" x14ac:dyDescent="0.25">
      <c r="A201" s="60">
        <v>38139</v>
      </c>
      <c r="B201" s="61">
        <v>12890.77</v>
      </c>
    </row>
    <row r="202" spans="1:2" x14ac:dyDescent="0.25">
      <c r="A202" s="60">
        <v>38169</v>
      </c>
      <c r="B202" s="61">
        <v>15197.58</v>
      </c>
    </row>
    <row r="203" spans="1:2" x14ac:dyDescent="0.25">
      <c r="A203" s="60">
        <v>38200</v>
      </c>
      <c r="B203" s="61">
        <v>15733.12</v>
      </c>
    </row>
    <row r="204" spans="1:2" x14ac:dyDescent="0.25">
      <c r="A204" s="60">
        <v>38231</v>
      </c>
      <c r="B204" s="61">
        <v>12857.05</v>
      </c>
    </row>
    <row r="205" spans="1:2" x14ac:dyDescent="0.25">
      <c r="A205" s="60">
        <v>38261</v>
      </c>
      <c r="B205" s="61">
        <v>16389.66</v>
      </c>
    </row>
    <row r="206" spans="1:2" x14ac:dyDescent="0.25">
      <c r="A206" s="60">
        <v>38292</v>
      </c>
      <c r="B206" s="61">
        <v>3606</v>
      </c>
    </row>
    <row r="207" spans="1:2" x14ac:dyDescent="0.25">
      <c r="A207" s="60">
        <v>38322</v>
      </c>
      <c r="B207" s="61">
        <v>7064.04</v>
      </c>
    </row>
    <row r="208" spans="1:2" x14ac:dyDescent="0.25">
      <c r="A208" s="60">
        <v>38353</v>
      </c>
      <c r="B208" s="61">
        <v>12749.94</v>
      </c>
    </row>
    <row r="209" spans="1:2" x14ac:dyDescent="0.25">
      <c r="A209" s="60">
        <v>38384</v>
      </c>
      <c r="B209" s="61">
        <v>3364.02</v>
      </c>
    </row>
    <row r="210" spans="1:2" x14ac:dyDescent="0.25">
      <c r="A210" s="60">
        <v>38412</v>
      </c>
      <c r="B210" s="61">
        <v>8221.61</v>
      </c>
    </row>
    <row r="211" spans="1:2" x14ac:dyDescent="0.25">
      <c r="A211" s="60">
        <v>38443</v>
      </c>
      <c r="B211" s="61">
        <v>2269.12</v>
      </c>
    </row>
    <row r="212" spans="1:2" x14ac:dyDescent="0.25">
      <c r="A212" s="60">
        <v>38473</v>
      </c>
      <c r="B212" s="61">
        <v>16332.14</v>
      </c>
    </row>
    <row r="213" spans="1:2" x14ac:dyDescent="0.25">
      <c r="A213" s="60">
        <v>38504</v>
      </c>
      <c r="B213" s="61">
        <v>83271.3</v>
      </c>
    </row>
    <row r="214" spans="1:2" x14ac:dyDescent="0.25">
      <c r="A214" s="60">
        <v>38534</v>
      </c>
      <c r="B214" s="61">
        <v>12016.04</v>
      </c>
    </row>
    <row r="215" spans="1:2" x14ac:dyDescent="0.25">
      <c r="A215" s="60">
        <v>38565</v>
      </c>
      <c r="B215" s="61">
        <v>11294.05</v>
      </c>
    </row>
    <row r="216" spans="1:2" x14ac:dyDescent="0.25">
      <c r="A216" s="60">
        <v>38596</v>
      </c>
      <c r="B216" s="61">
        <v>11609.43</v>
      </c>
    </row>
    <row r="217" spans="1:2" x14ac:dyDescent="0.25">
      <c r="A217" s="60">
        <v>38626</v>
      </c>
      <c r="B217" s="61">
        <v>18627.05</v>
      </c>
    </row>
    <row r="218" spans="1:2" x14ac:dyDescent="0.25">
      <c r="A218" s="60">
        <v>38657</v>
      </c>
      <c r="B218" s="61">
        <v>2792.77</v>
      </c>
    </row>
    <row r="219" spans="1:2" x14ac:dyDescent="0.25">
      <c r="A219" s="60">
        <v>38687</v>
      </c>
      <c r="B219" s="61">
        <v>12995.89</v>
      </c>
    </row>
    <row r="220" spans="1:2" x14ac:dyDescent="0.25">
      <c r="A220" s="60">
        <v>38718</v>
      </c>
      <c r="B220" s="61">
        <v>1184.1500000000001</v>
      </c>
    </row>
    <row r="221" spans="1:2" x14ac:dyDescent="0.25">
      <c r="A221" s="60">
        <v>38749</v>
      </c>
      <c r="B221" s="61">
        <v>7239.77</v>
      </c>
    </row>
    <row r="222" spans="1:2" x14ac:dyDescent="0.25">
      <c r="A222" s="60">
        <v>38777</v>
      </c>
      <c r="B222" s="61">
        <v>4072.13</v>
      </c>
    </row>
    <row r="223" spans="1:2" x14ac:dyDescent="0.25">
      <c r="A223" s="60">
        <v>38808</v>
      </c>
      <c r="B223" s="61">
        <v>3849.97</v>
      </c>
    </row>
    <row r="224" spans="1:2" x14ac:dyDescent="0.25">
      <c r="A224" s="60">
        <v>38838</v>
      </c>
      <c r="B224" s="61">
        <v>10399.49</v>
      </c>
    </row>
    <row r="225" spans="1:2" x14ac:dyDescent="0.25">
      <c r="A225" s="60">
        <v>38869</v>
      </c>
      <c r="B225" s="61">
        <v>8650.0400000000009</v>
      </c>
    </row>
    <row r="226" spans="1:2" x14ac:dyDescent="0.25">
      <c r="A226" s="60">
        <v>38899</v>
      </c>
      <c r="B226" s="61">
        <v>14630.3</v>
      </c>
    </row>
    <row r="227" spans="1:2" x14ac:dyDescent="0.25">
      <c r="A227" s="60">
        <v>38930</v>
      </c>
      <c r="B227" s="61">
        <v>13136.72</v>
      </c>
    </row>
    <row r="228" spans="1:2" x14ac:dyDescent="0.25">
      <c r="A228" s="60">
        <v>38961</v>
      </c>
      <c r="B228" s="61">
        <v>10974.71</v>
      </c>
    </row>
    <row r="229" spans="1:2" x14ac:dyDescent="0.25">
      <c r="A229" s="60">
        <v>38991</v>
      </c>
      <c r="B229" s="61">
        <v>4573.95</v>
      </c>
    </row>
    <row r="230" spans="1:2" x14ac:dyDescent="0.25">
      <c r="A230" s="60">
        <v>39022</v>
      </c>
      <c r="B230" s="61">
        <v>876.71</v>
      </c>
    </row>
    <row r="231" spans="1:2" x14ac:dyDescent="0.25">
      <c r="A231" s="60">
        <v>39052</v>
      </c>
      <c r="B231" s="61">
        <v>6374.97</v>
      </c>
    </row>
    <row r="232" spans="1:2" x14ac:dyDescent="0.25">
      <c r="A232" s="60">
        <v>39083</v>
      </c>
      <c r="B232" s="61">
        <v>11300</v>
      </c>
    </row>
    <row r="233" spans="1:2" x14ac:dyDescent="0.25">
      <c r="A233" s="60">
        <v>39114</v>
      </c>
      <c r="B233" s="61">
        <v>11643.14</v>
      </c>
    </row>
    <row r="234" spans="1:2" x14ac:dyDescent="0.25">
      <c r="A234" s="60">
        <v>39142</v>
      </c>
      <c r="B234" s="61">
        <v>19204.25</v>
      </c>
    </row>
    <row r="235" spans="1:2" x14ac:dyDescent="0.25">
      <c r="A235" s="60">
        <v>39173</v>
      </c>
      <c r="B235" s="61">
        <v>13249.78</v>
      </c>
    </row>
    <row r="236" spans="1:2" x14ac:dyDescent="0.25">
      <c r="A236" s="60">
        <v>39203</v>
      </c>
      <c r="B236" s="61">
        <v>61038.25</v>
      </c>
    </row>
    <row r="237" spans="1:2" x14ac:dyDescent="0.25">
      <c r="A237" s="60">
        <v>39234</v>
      </c>
      <c r="B237" s="61">
        <v>26951.8</v>
      </c>
    </row>
    <row r="238" spans="1:2" x14ac:dyDescent="0.25">
      <c r="A238" s="60">
        <v>39264</v>
      </c>
      <c r="B238" s="61">
        <v>16962.89</v>
      </c>
    </row>
    <row r="239" spans="1:2" x14ac:dyDescent="0.25">
      <c r="A239" s="60">
        <v>39295</v>
      </c>
      <c r="B239" s="61">
        <v>17847.53</v>
      </c>
    </row>
    <row r="240" spans="1:2" x14ac:dyDescent="0.25">
      <c r="A240" s="60">
        <v>39326</v>
      </c>
      <c r="B240" s="61">
        <v>13579.04</v>
      </c>
    </row>
    <row r="241" spans="1:2" x14ac:dyDescent="0.25">
      <c r="A241" s="60">
        <v>39356</v>
      </c>
      <c r="B241" s="61">
        <v>14666</v>
      </c>
    </row>
    <row r="242" spans="1:2" x14ac:dyDescent="0.25">
      <c r="A242" s="60">
        <v>39387</v>
      </c>
      <c r="B242" s="61">
        <v>2790.78</v>
      </c>
    </row>
    <row r="243" spans="1:2" x14ac:dyDescent="0.25">
      <c r="A243" s="60">
        <v>39417</v>
      </c>
      <c r="B243" s="61">
        <v>10909.25</v>
      </c>
    </row>
    <row r="244" spans="1:2" x14ac:dyDescent="0.25">
      <c r="A244" s="60">
        <v>39448</v>
      </c>
      <c r="B244" s="61">
        <v>19755.66</v>
      </c>
    </row>
    <row r="245" spans="1:2" x14ac:dyDescent="0.25">
      <c r="A245" s="60">
        <v>39479</v>
      </c>
      <c r="B245" s="61">
        <v>5125.3599999999997</v>
      </c>
    </row>
    <row r="246" spans="1:2" x14ac:dyDescent="0.25">
      <c r="A246" s="60">
        <v>39508</v>
      </c>
      <c r="B246" s="61">
        <v>5992.15</v>
      </c>
    </row>
    <row r="247" spans="1:2" x14ac:dyDescent="0.25">
      <c r="A247" s="60">
        <v>39539</v>
      </c>
      <c r="B247" s="61">
        <v>3284.68</v>
      </c>
    </row>
    <row r="248" spans="1:2" x14ac:dyDescent="0.25">
      <c r="A248" s="60">
        <v>39569</v>
      </c>
      <c r="B248" s="61">
        <v>16006.84</v>
      </c>
    </row>
    <row r="249" spans="1:2" x14ac:dyDescent="0.25">
      <c r="A249" s="60">
        <v>39600</v>
      </c>
      <c r="B249" s="61">
        <v>16568.18</v>
      </c>
    </row>
    <row r="250" spans="1:2" x14ac:dyDescent="0.25">
      <c r="A250" s="60">
        <v>39630</v>
      </c>
      <c r="B250" s="61">
        <v>12648.78</v>
      </c>
    </row>
    <row r="251" spans="1:2" x14ac:dyDescent="0.25">
      <c r="A251" s="60">
        <v>39661</v>
      </c>
      <c r="B251" s="61">
        <v>22863.8</v>
      </c>
    </row>
    <row r="252" spans="1:2" x14ac:dyDescent="0.25">
      <c r="A252" s="60">
        <v>39692</v>
      </c>
      <c r="B252" s="61">
        <v>9681.4599999999991</v>
      </c>
    </row>
    <row r="253" spans="1:2" x14ac:dyDescent="0.25">
      <c r="A253" s="60">
        <v>39722</v>
      </c>
      <c r="B253" s="61">
        <v>20114.669999999998</v>
      </c>
    </row>
    <row r="254" spans="1:2" x14ac:dyDescent="0.25">
      <c r="A254" s="60">
        <v>39753</v>
      </c>
      <c r="B254" s="61">
        <v>1075.06</v>
      </c>
    </row>
    <row r="255" spans="1:2" x14ac:dyDescent="0.25">
      <c r="A255" s="60">
        <v>39783</v>
      </c>
      <c r="B255" s="61">
        <v>6492</v>
      </c>
    </row>
    <row r="256" spans="1:2" x14ac:dyDescent="0.25">
      <c r="A256" s="60">
        <v>39814</v>
      </c>
      <c r="B256" s="61">
        <v>5892.98</v>
      </c>
    </row>
    <row r="257" spans="1:2" x14ac:dyDescent="0.25">
      <c r="A257" s="60">
        <v>39845</v>
      </c>
      <c r="B257" s="61">
        <v>3473.11</v>
      </c>
    </row>
    <row r="258" spans="1:2" x14ac:dyDescent="0.25">
      <c r="A258" s="60">
        <v>39873</v>
      </c>
      <c r="B258" s="61">
        <v>11292.07</v>
      </c>
    </row>
    <row r="259" spans="1:2" x14ac:dyDescent="0.25">
      <c r="A259" s="60">
        <v>39904</v>
      </c>
      <c r="B259" s="61">
        <v>14094.75</v>
      </c>
    </row>
    <row r="260" spans="1:2" x14ac:dyDescent="0.25">
      <c r="A260" s="60">
        <v>39934</v>
      </c>
      <c r="B260" s="61">
        <v>14116.57</v>
      </c>
    </row>
    <row r="261" spans="1:2" x14ac:dyDescent="0.25">
      <c r="A261" s="60">
        <v>39965</v>
      </c>
      <c r="B261" s="61">
        <v>174101.72</v>
      </c>
    </row>
    <row r="262" spans="1:2" x14ac:dyDescent="0.25">
      <c r="A262" s="60">
        <v>39995</v>
      </c>
      <c r="B262" s="61">
        <v>37831.300000000003</v>
      </c>
    </row>
    <row r="263" spans="1:2" x14ac:dyDescent="0.25">
      <c r="A263" s="60">
        <v>40026</v>
      </c>
      <c r="B263" s="61">
        <v>22441.32</v>
      </c>
    </row>
    <row r="264" spans="1:2" x14ac:dyDescent="0.25">
      <c r="A264" s="60">
        <v>40057</v>
      </c>
      <c r="B264" s="61">
        <v>14330.79</v>
      </c>
    </row>
    <row r="265" spans="1:2" x14ac:dyDescent="0.25">
      <c r="A265" s="60">
        <v>40087</v>
      </c>
      <c r="B265" s="61">
        <v>20368.560000000001</v>
      </c>
    </row>
    <row r="266" spans="1:2" x14ac:dyDescent="0.25">
      <c r="A266" s="60">
        <v>40118</v>
      </c>
      <c r="B266" s="61">
        <v>31061.61</v>
      </c>
    </row>
    <row r="267" spans="1:2" x14ac:dyDescent="0.25">
      <c r="A267" s="60">
        <v>40148</v>
      </c>
      <c r="B267" s="61">
        <v>47851.94</v>
      </c>
    </row>
    <row r="268" spans="1:2" x14ac:dyDescent="0.25">
      <c r="A268" s="60">
        <v>40179</v>
      </c>
      <c r="B268" s="61">
        <v>25162.68</v>
      </c>
    </row>
    <row r="269" spans="1:2" x14ac:dyDescent="0.25">
      <c r="A269" s="60">
        <v>40210</v>
      </c>
      <c r="B269" s="61">
        <v>5315.78</v>
      </c>
    </row>
    <row r="270" spans="1:2" x14ac:dyDescent="0.25">
      <c r="A270" s="60">
        <v>40238</v>
      </c>
      <c r="B270" s="61">
        <v>21709.41</v>
      </c>
    </row>
    <row r="271" spans="1:2" x14ac:dyDescent="0.25">
      <c r="A271" s="60">
        <v>40269</v>
      </c>
      <c r="B271" s="61">
        <v>52957.46</v>
      </c>
    </row>
    <row r="272" spans="1:2" x14ac:dyDescent="0.25">
      <c r="A272" s="60">
        <v>40299</v>
      </c>
      <c r="B272" s="61">
        <v>124678.84</v>
      </c>
    </row>
    <row r="273" spans="1:2" x14ac:dyDescent="0.25">
      <c r="A273" s="60">
        <v>40330</v>
      </c>
      <c r="B273" s="61">
        <v>238242.16</v>
      </c>
    </row>
    <row r="274" spans="1:2" x14ac:dyDescent="0.25">
      <c r="A274" s="60">
        <v>40360</v>
      </c>
      <c r="B274" s="61">
        <v>14402.19</v>
      </c>
    </row>
    <row r="275" spans="1:2" x14ac:dyDescent="0.25">
      <c r="A275" s="60">
        <v>40391</v>
      </c>
      <c r="B275" s="61">
        <v>15691.47</v>
      </c>
    </row>
    <row r="276" spans="1:2" x14ac:dyDescent="0.25">
      <c r="A276" s="60">
        <v>40422</v>
      </c>
      <c r="B276" s="61">
        <v>10494.7</v>
      </c>
    </row>
    <row r="277" spans="1:2" x14ac:dyDescent="0.25">
      <c r="A277" s="60">
        <v>40452</v>
      </c>
      <c r="B277" s="61">
        <v>1945.81</v>
      </c>
    </row>
    <row r="278" spans="1:2" x14ac:dyDescent="0.25">
      <c r="A278" s="60">
        <v>40483</v>
      </c>
      <c r="B278" s="61">
        <v>1229.77</v>
      </c>
    </row>
    <row r="279" spans="1:2" x14ac:dyDescent="0.25">
      <c r="A279" s="60">
        <v>40513</v>
      </c>
      <c r="B279" s="61">
        <v>4605.6899999999996</v>
      </c>
    </row>
    <row r="280" spans="1:2" x14ac:dyDescent="0.25">
      <c r="A280" s="60">
        <v>40544</v>
      </c>
      <c r="B280" s="61">
        <v>28223.22</v>
      </c>
    </row>
    <row r="281" spans="1:2" x14ac:dyDescent="0.25">
      <c r="A281" s="60">
        <v>40575</v>
      </c>
      <c r="B281" s="61">
        <v>22367.93</v>
      </c>
    </row>
    <row r="282" spans="1:2" x14ac:dyDescent="0.25">
      <c r="A282" s="60">
        <v>40603</v>
      </c>
      <c r="B282" s="61">
        <v>7071.18</v>
      </c>
    </row>
    <row r="283" spans="1:2" x14ac:dyDescent="0.25">
      <c r="A283" s="60">
        <v>40634</v>
      </c>
      <c r="B283" s="61">
        <v>5520.08</v>
      </c>
    </row>
    <row r="284" spans="1:2" x14ac:dyDescent="0.25">
      <c r="A284" s="60">
        <v>40664</v>
      </c>
      <c r="B284" s="61">
        <v>29613.65</v>
      </c>
    </row>
    <row r="285" spans="1:2" x14ac:dyDescent="0.25">
      <c r="A285" s="60">
        <v>40695</v>
      </c>
      <c r="B285" s="61">
        <v>77656.009999999995</v>
      </c>
    </row>
    <row r="286" spans="1:2" x14ac:dyDescent="0.25">
      <c r="A286" s="60">
        <v>40725</v>
      </c>
      <c r="B286" s="61">
        <v>149000.51999999999</v>
      </c>
    </row>
    <row r="287" spans="1:2" x14ac:dyDescent="0.25">
      <c r="A287" s="60">
        <v>40756</v>
      </c>
      <c r="B287" s="61">
        <v>16026.68</v>
      </c>
    </row>
    <row r="288" spans="1:2" x14ac:dyDescent="0.25">
      <c r="A288" s="60">
        <v>40787</v>
      </c>
      <c r="B288" s="61">
        <v>15663.7</v>
      </c>
    </row>
    <row r="289" spans="1:2" x14ac:dyDescent="0.25">
      <c r="A289" s="60">
        <v>40817</v>
      </c>
      <c r="B289" s="61">
        <v>3397.7</v>
      </c>
    </row>
    <row r="290" spans="1:2" x14ac:dyDescent="0.25">
      <c r="A290" s="60">
        <v>40848</v>
      </c>
      <c r="B290" s="61">
        <v>6724.1</v>
      </c>
    </row>
    <row r="291" spans="1:2" x14ac:dyDescent="0.25">
      <c r="A291" s="60">
        <v>40878</v>
      </c>
      <c r="B291" s="61">
        <v>57118.8</v>
      </c>
    </row>
    <row r="292" spans="1:2" x14ac:dyDescent="0.25">
      <c r="A292" s="60">
        <v>40909</v>
      </c>
      <c r="B292" s="61">
        <v>52088.7</v>
      </c>
    </row>
    <row r="293" spans="1:2" x14ac:dyDescent="0.25">
      <c r="A293" s="60">
        <v>40940</v>
      </c>
      <c r="B293" s="61">
        <v>50317.4</v>
      </c>
    </row>
    <row r="294" spans="1:2" x14ac:dyDescent="0.25">
      <c r="A294" s="60">
        <v>40969</v>
      </c>
      <c r="B294" s="61">
        <v>18803.599999999999</v>
      </c>
    </row>
    <row r="295" spans="1:2" x14ac:dyDescent="0.25">
      <c r="A295" s="60">
        <v>41000</v>
      </c>
      <c r="B295" s="61">
        <v>7928</v>
      </c>
    </row>
    <row r="296" spans="1:2" x14ac:dyDescent="0.25">
      <c r="A296" s="60">
        <v>41030</v>
      </c>
      <c r="B296" s="61">
        <v>11434.9</v>
      </c>
    </row>
    <row r="297" spans="1:2" x14ac:dyDescent="0.25">
      <c r="A297" s="60">
        <v>41061</v>
      </c>
      <c r="B297" s="61">
        <v>11258.3</v>
      </c>
    </row>
    <row r="298" spans="1:2" x14ac:dyDescent="0.25">
      <c r="A298" s="60">
        <v>41091</v>
      </c>
      <c r="B298" s="61">
        <v>13360.9</v>
      </c>
    </row>
    <row r="299" spans="1:2" x14ac:dyDescent="0.25">
      <c r="A299" s="60">
        <v>41122</v>
      </c>
      <c r="B299" s="61">
        <v>13946</v>
      </c>
    </row>
    <row r="300" spans="1:2" x14ac:dyDescent="0.25">
      <c r="A300" s="60">
        <v>41153</v>
      </c>
      <c r="B300" s="61">
        <v>12535.7</v>
      </c>
    </row>
    <row r="301" spans="1:2" ht="15.75" thickBot="1" x14ac:dyDescent="0.3">
      <c r="A301" s="62">
        <v>41183</v>
      </c>
      <c r="B301" s="63">
        <v>4910.0039999999999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zoomScale="80" zoomScaleNormal="80" workbookViewId="0">
      <selection sqref="A1:O1"/>
    </sheetView>
  </sheetViews>
  <sheetFormatPr defaultRowHeight="15" x14ac:dyDescent="0.25"/>
  <cols>
    <col min="1" max="1" width="16.85546875" style="3" bestFit="1" customWidth="1"/>
    <col min="2" max="6" width="8.5703125" style="2" bestFit="1" customWidth="1"/>
    <col min="7" max="11" width="9.5703125" style="2" bestFit="1" customWidth="1"/>
    <col min="12" max="12" width="8.5703125" style="2" bestFit="1" customWidth="1"/>
    <col min="13" max="13" width="8.5703125" style="2" customWidth="1"/>
    <col min="14" max="14" width="11.42578125" bestFit="1" customWidth="1"/>
    <col min="15" max="15" width="9.140625" style="7"/>
    <col min="16" max="16" width="15.85546875" customWidth="1"/>
  </cols>
  <sheetData>
    <row r="1" spans="1:19" ht="19.5" customHeight="1" thickBot="1" x14ac:dyDescent="0.3">
      <c r="A1" s="82" t="s">
        <v>38</v>
      </c>
      <c r="B1" s="82"/>
      <c r="C1" s="82"/>
      <c r="D1" s="82"/>
      <c r="E1" s="82"/>
      <c r="F1" s="82"/>
      <c r="G1" s="82"/>
      <c r="H1" s="82"/>
      <c r="I1" s="82"/>
      <c r="J1" s="82"/>
      <c r="K1" s="82"/>
      <c r="L1" s="82"/>
      <c r="M1" s="82"/>
      <c r="N1" s="82"/>
      <c r="O1" s="82"/>
      <c r="P1" s="38" t="s">
        <v>41</v>
      </c>
    </row>
    <row r="2" spans="1:19" s="3" customFormat="1" ht="30" customHeight="1" thickBot="1" x14ac:dyDescent="0.3">
      <c r="A2" s="5" t="s">
        <v>37</v>
      </c>
      <c r="B2" s="25" t="s">
        <v>11</v>
      </c>
      <c r="C2" s="26" t="s">
        <v>12</v>
      </c>
      <c r="D2" s="26" t="s">
        <v>1</v>
      </c>
      <c r="E2" s="26" t="s">
        <v>2</v>
      </c>
      <c r="F2" s="26" t="s">
        <v>3</v>
      </c>
      <c r="G2" s="26" t="s">
        <v>4</v>
      </c>
      <c r="H2" s="26" t="s">
        <v>5</v>
      </c>
      <c r="I2" s="26" t="s">
        <v>6</v>
      </c>
      <c r="J2" s="26" t="s">
        <v>7</v>
      </c>
      <c r="K2" s="26" t="s">
        <v>8</v>
      </c>
      <c r="L2" s="26" t="s">
        <v>9</v>
      </c>
      <c r="M2" s="27" t="s">
        <v>10</v>
      </c>
      <c r="N2" s="39" t="s">
        <v>13</v>
      </c>
      <c r="O2" s="37" t="s">
        <v>42</v>
      </c>
      <c r="P2" s="5" t="s">
        <v>40</v>
      </c>
    </row>
    <row r="3" spans="1:19" x14ac:dyDescent="0.25">
      <c r="A3" s="22">
        <v>1988</v>
      </c>
      <c r="B3" s="9">
        <v>7394.49</v>
      </c>
      <c r="C3" s="10">
        <v>34161.82</v>
      </c>
      <c r="D3" s="10">
        <v>73072.14</v>
      </c>
      <c r="E3" s="10">
        <v>84516.94</v>
      </c>
      <c r="F3" s="10">
        <v>42329.88</v>
      </c>
      <c r="G3" s="10">
        <v>19702.11</v>
      </c>
      <c r="H3" s="10">
        <v>36946.660000000003</v>
      </c>
      <c r="I3" s="10">
        <v>36559.870000000003</v>
      </c>
      <c r="J3" s="10">
        <v>17399.259999999998</v>
      </c>
      <c r="K3" s="10">
        <v>17865.38</v>
      </c>
      <c r="L3" s="10">
        <v>21050.880000000001</v>
      </c>
      <c r="M3" s="11">
        <v>2550.7800000000002</v>
      </c>
      <c r="N3" s="40">
        <f>SUM($B3:$M3)</f>
        <v>393550.21000000008</v>
      </c>
      <c r="O3" s="43">
        <f>SUM($B3:$M3)/COUNTIF($B3:$M3,"&gt;0")</f>
        <v>32795.850833333338</v>
      </c>
      <c r="P3" s="43"/>
    </row>
    <row r="4" spans="1:19" x14ac:dyDescent="0.25">
      <c r="A4" s="23">
        <v>1989</v>
      </c>
      <c r="B4" s="12">
        <v>1697.88</v>
      </c>
      <c r="C4" s="13">
        <v>27156.1</v>
      </c>
      <c r="D4" s="13">
        <v>38460.07</v>
      </c>
      <c r="E4" s="13">
        <v>44977.85</v>
      </c>
      <c r="F4" s="13">
        <v>16582.060000000001</v>
      </c>
      <c r="G4" s="13">
        <v>5706.53</v>
      </c>
      <c r="H4" s="13">
        <v>18813.5</v>
      </c>
      <c r="I4" s="13">
        <v>19364.91</v>
      </c>
      <c r="J4" s="13">
        <v>9401.7900000000009</v>
      </c>
      <c r="K4" s="13">
        <v>18631.02</v>
      </c>
      <c r="L4" s="13">
        <v>16292.47</v>
      </c>
      <c r="M4" s="14">
        <v>3302.53</v>
      </c>
      <c r="N4" s="41">
        <f>SUM($B4:$M4)</f>
        <v>220386.71</v>
      </c>
      <c r="O4" s="46">
        <f t="shared" ref="O4:O27" si="0">SUM($B4:$M4)/COUNTIF($B4:$M4,"&gt;0")</f>
        <v>18365.559166666666</v>
      </c>
      <c r="P4" s="44">
        <f>AVERAGE($N$3:N4)</f>
        <v>306968.46000000002</v>
      </c>
    </row>
    <row r="5" spans="1:19" ht="15" customHeight="1" x14ac:dyDescent="0.25">
      <c r="A5" s="23">
        <v>1990</v>
      </c>
      <c r="B5" s="12">
        <v>1902.18</v>
      </c>
      <c r="C5" s="13">
        <v>16441.23</v>
      </c>
      <c r="D5" s="13">
        <v>30498.3</v>
      </c>
      <c r="E5" s="13">
        <v>27187.83</v>
      </c>
      <c r="F5" s="13">
        <v>54623.61</v>
      </c>
      <c r="G5" s="13">
        <v>54278.48</v>
      </c>
      <c r="H5" s="13">
        <v>12924.49</v>
      </c>
      <c r="I5" s="13">
        <v>24157.05</v>
      </c>
      <c r="J5" s="13">
        <v>20666.09</v>
      </c>
      <c r="K5" s="13">
        <v>22824.13</v>
      </c>
      <c r="L5" s="13">
        <v>21421.8</v>
      </c>
      <c r="M5" s="14">
        <v>3163.68</v>
      </c>
      <c r="N5" s="41">
        <f t="shared" ref="N5:N25" si="1">SUM($B5:$M5)</f>
        <v>290088.86999999994</v>
      </c>
      <c r="O5" s="46">
        <f t="shared" si="0"/>
        <v>24174.072499999995</v>
      </c>
      <c r="P5" s="44">
        <f>AVERAGE($N$3:N5)</f>
        <v>301341.93</v>
      </c>
    </row>
    <row r="6" spans="1:19" x14ac:dyDescent="0.25">
      <c r="A6" s="23">
        <v>1991</v>
      </c>
      <c r="B6" s="12">
        <v>1576.88</v>
      </c>
      <c r="C6" s="13">
        <v>12668.61</v>
      </c>
      <c r="D6" s="13">
        <v>36218.71</v>
      </c>
      <c r="E6" s="13">
        <v>26904.19</v>
      </c>
      <c r="F6" s="13">
        <v>14771.13</v>
      </c>
      <c r="G6" s="13">
        <v>7868.54</v>
      </c>
      <c r="H6" s="13">
        <v>15528.82</v>
      </c>
      <c r="I6" s="13">
        <v>66207.25</v>
      </c>
      <c r="J6" s="13">
        <v>22280.66</v>
      </c>
      <c r="K6" s="13">
        <v>22074.37</v>
      </c>
      <c r="L6" s="13">
        <v>22072.39</v>
      </c>
      <c r="M6" s="14">
        <v>6353.15</v>
      </c>
      <c r="N6" s="41">
        <f t="shared" si="1"/>
        <v>254524.69999999998</v>
      </c>
      <c r="O6" s="46">
        <f t="shared" si="0"/>
        <v>21210.391666666666</v>
      </c>
      <c r="P6" s="44">
        <f>AVERAGE($N$3:N6)</f>
        <v>289637.6225</v>
      </c>
    </row>
    <row r="7" spans="1:19" x14ac:dyDescent="0.25">
      <c r="A7" s="23">
        <v>1992</v>
      </c>
      <c r="B7" s="12">
        <v>5385.2</v>
      </c>
      <c r="C7" s="13">
        <v>5924.71</v>
      </c>
      <c r="D7" s="13">
        <v>48431.12</v>
      </c>
      <c r="E7" s="13">
        <v>41776.480000000003</v>
      </c>
      <c r="F7" s="13">
        <v>75624.91</v>
      </c>
      <c r="G7" s="13">
        <v>28633.81</v>
      </c>
      <c r="H7" s="13">
        <v>19636.650000000001</v>
      </c>
      <c r="I7" s="13">
        <v>21358.33</v>
      </c>
      <c r="J7" s="13">
        <v>11617.36</v>
      </c>
      <c r="K7" s="13">
        <v>34576.370000000003</v>
      </c>
      <c r="L7" s="13">
        <v>24319.69</v>
      </c>
      <c r="M7" s="14">
        <v>7759.45</v>
      </c>
      <c r="N7" s="41">
        <f t="shared" si="1"/>
        <v>325044.08</v>
      </c>
      <c r="O7" s="46">
        <f t="shared" si="0"/>
        <v>27087.006666666668</v>
      </c>
      <c r="P7" s="44">
        <f>AVERAGE($N$3:N7)</f>
        <v>296718.91399999999</v>
      </c>
    </row>
    <row r="8" spans="1:19" x14ac:dyDescent="0.25">
      <c r="A8" s="23">
        <v>1993</v>
      </c>
      <c r="B8" s="12">
        <v>5666.86</v>
      </c>
      <c r="C8" s="13">
        <v>43047.9</v>
      </c>
      <c r="D8" s="13">
        <v>49946.51</v>
      </c>
      <c r="E8" s="13">
        <v>39693.800000000003</v>
      </c>
      <c r="F8" s="13">
        <v>44698.17</v>
      </c>
      <c r="G8" s="13">
        <v>25271.77</v>
      </c>
      <c r="H8" s="13">
        <v>16960.91</v>
      </c>
      <c r="I8" s="13">
        <v>20455.84</v>
      </c>
      <c r="J8" s="13">
        <v>20108.72</v>
      </c>
      <c r="K8" s="13">
        <v>16232.96</v>
      </c>
      <c r="L8" s="13">
        <v>54359.8</v>
      </c>
      <c r="M8" s="14">
        <v>9780.64</v>
      </c>
      <c r="N8" s="41">
        <f t="shared" si="1"/>
        <v>346223.88</v>
      </c>
      <c r="O8" s="46">
        <f t="shared" si="0"/>
        <v>28851.99</v>
      </c>
      <c r="P8" s="44">
        <f>AVERAGE($N$3:N8)</f>
        <v>304969.7416666667</v>
      </c>
    </row>
    <row r="9" spans="1:19" x14ac:dyDescent="0.25">
      <c r="A9" s="23">
        <v>1994</v>
      </c>
      <c r="B9" s="12">
        <v>16314.29</v>
      </c>
      <c r="C9" s="13">
        <v>16504.7</v>
      </c>
      <c r="D9" s="13">
        <v>29209.02</v>
      </c>
      <c r="E9" s="13">
        <v>32551.22</v>
      </c>
      <c r="F9" s="13">
        <v>26761.38</v>
      </c>
      <c r="G9" s="13">
        <v>11262.31</v>
      </c>
      <c r="H9" s="13">
        <v>20634.349999999999</v>
      </c>
      <c r="I9" s="13">
        <v>12077.53</v>
      </c>
      <c r="J9" s="13">
        <v>11988.27</v>
      </c>
      <c r="K9" s="13">
        <v>17155.29</v>
      </c>
      <c r="L9" s="13">
        <v>18869.04</v>
      </c>
      <c r="M9" s="14">
        <v>3617.9</v>
      </c>
      <c r="N9" s="41">
        <f t="shared" si="1"/>
        <v>216945.30000000002</v>
      </c>
      <c r="O9" s="46">
        <f t="shared" si="0"/>
        <v>18078.775000000001</v>
      </c>
      <c r="P9" s="44">
        <f>AVERAGE($N$3:N9)</f>
        <v>292394.82142857148</v>
      </c>
    </row>
    <row r="10" spans="1:19" x14ac:dyDescent="0.25">
      <c r="A10" s="23">
        <v>1995</v>
      </c>
      <c r="B10" s="12">
        <v>1352.75</v>
      </c>
      <c r="C10" s="13">
        <v>3716.48</v>
      </c>
      <c r="D10" s="13">
        <v>8886.67</v>
      </c>
      <c r="E10" s="13">
        <v>6047.69</v>
      </c>
      <c r="F10" s="13">
        <v>14620.38</v>
      </c>
      <c r="G10" s="13">
        <v>8009.37</v>
      </c>
      <c r="H10" s="13">
        <v>126821.02</v>
      </c>
      <c r="I10" s="13">
        <v>693808.44</v>
      </c>
      <c r="J10" s="13">
        <v>301648.69</v>
      </c>
      <c r="K10" s="13">
        <v>20553.03</v>
      </c>
      <c r="L10" s="13">
        <v>58521.18</v>
      </c>
      <c r="M10" s="14">
        <v>45045.29</v>
      </c>
      <c r="N10" s="41">
        <f t="shared" si="1"/>
        <v>1289030.99</v>
      </c>
      <c r="O10" s="46">
        <f t="shared" si="0"/>
        <v>107419.24916666666</v>
      </c>
      <c r="P10" s="44">
        <f>AVERAGE($N$3:N10)</f>
        <v>416974.34250000003</v>
      </c>
    </row>
    <row r="11" spans="1:19" x14ac:dyDescent="0.25">
      <c r="A11" s="23">
        <v>1996</v>
      </c>
      <c r="B11" s="12">
        <v>4339.8999999999996</v>
      </c>
      <c r="C11" s="13">
        <v>14106.65</v>
      </c>
      <c r="D11" s="13">
        <v>48694.93</v>
      </c>
      <c r="E11" s="13">
        <v>45283.3</v>
      </c>
      <c r="F11" s="13">
        <v>28915.46</v>
      </c>
      <c r="G11" s="13">
        <v>9572.3700000000008</v>
      </c>
      <c r="H11" s="13">
        <v>24422.84</v>
      </c>
      <c r="I11" s="13">
        <v>51045.37</v>
      </c>
      <c r="J11" s="13">
        <v>21897.84</v>
      </c>
      <c r="K11" s="13">
        <v>19466.07</v>
      </c>
      <c r="L11" s="13">
        <v>77259.31</v>
      </c>
      <c r="M11" s="14">
        <v>34292.730000000003</v>
      </c>
      <c r="N11" s="41">
        <f t="shared" si="1"/>
        <v>379296.76999999996</v>
      </c>
      <c r="O11" s="46">
        <f t="shared" si="0"/>
        <v>31608.064166666663</v>
      </c>
      <c r="P11" s="44">
        <f>AVERAGE($N$3:N11)</f>
        <v>412787.94555555558</v>
      </c>
    </row>
    <row r="12" spans="1:19" x14ac:dyDescent="0.25">
      <c r="A12" s="23">
        <v>1997</v>
      </c>
      <c r="B12" s="12">
        <v>1374.57</v>
      </c>
      <c r="C12" s="13">
        <v>24012.25</v>
      </c>
      <c r="D12" s="13">
        <v>46487.29</v>
      </c>
      <c r="E12" s="13">
        <v>34574.39</v>
      </c>
      <c r="F12" s="13">
        <v>22679.34</v>
      </c>
      <c r="G12" s="13">
        <v>15483.2</v>
      </c>
      <c r="H12" s="13">
        <v>25854.92</v>
      </c>
      <c r="I12" s="13">
        <v>361889.56</v>
      </c>
      <c r="J12" s="13">
        <v>28596.12</v>
      </c>
      <c r="K12" s="13">
        <v>104635.58</v>
      </c>
      <c r="L12" s="13">
        <v>58265.31</v>
      </c>
      <c r="M12" s="14">
        <v>53834.17</v>
      </c>
      <c r="N12" s="41">
        <f t="shared" si="1"/>
        <v>777686.70000000007</v>
      </c>
      <c r="O12" s="46">
        <f t="shared" si="0"/>
        <v>64807.225000000006</v>
      </c>
      <c r="P12" s="44">
        <f>AVERAGE($N$3:N12)</f>
        <v>449277.821</v>
      </c>
    </row>
    <row r="13" spans="1:19" x14ac:dyDescent="0.25">
      <c r="A13" s="23">
        <v>1998</v>
      </c>
      <c r="B13" s="12">
        <v>61050.15</v>
      </c>
      <c r="C13" s="13">
        <v>61008.49</v>
      </c>
      <c r="D13" s="13">
        <v>86143.41</v>
      </c>
      <c r="E13" s="13">
        <v>60611.79</v>
      </c>
      <c r="F13" s="13">
        <v>53455.32</v>
      </c>
      <c r="G13" s="13">
        <v>100075.51</v>
      </c>
      <c r="H13" s="13">
        <v>94410.63</v>
      </c>
      <c r="I13" s="13">
        <v>53965.09</v>
      </c>
      <c r="J13" s="13">
        <v>33864.300000000003</v>
      </c>
      <c r="K13" s="13">
        <v>22596.03</v>
      </c>
      <c r="L13" s="13">
        <v>36385.32</v>
      </c>
      <c r="M13" s="14">
        <v>46110.43</v>
      </c>
      <c r="N13" s="41">
        <f t="shared" si="1"/>
        <v>709676.47000000009</v>
      </c>
      <c r="O13" s="46">
        <f t="shared" si="0"/>
        <v>59139.705833333341</v>
      </c>
      <c r="P13" s="44">
        <f>AVERAGE($N$3:N13)</f>
        <v>472950.42545454542</v>
      </c>
    </row>
    <row r="14" spans="1:19" x14ac:dyDescent="0.25">
      <c r="A14" s="23">
        <v>1999</v>
      </c>
      <c r="B14" s="12">
        <v>15840.23</v>
      </c>
      <c r="C14" s="13">
        <v>31184.59</v>
      </c>
      <c r="D14" s="13">
        <v>51130.66</v>
      </c>
      <c r="E14" s="13">
        <v>31065.58</v>
      </c>
      <c r="F14" s="13">
        <v>12765.81</v>
      </c>
      <c r="G14" s="13">
        <v>17996.29</v>
      </c>
      <c r="H14" s="13">
        <v>319621.19</v>
      </c>
      <c r="I14" s="13">
        <v>282787.59000000003</v>
      </c>
      <c r="J14" s="13">
        <v>25837.07</v>
      </c>
      <c r="K14" s="13">
        <v>107924.22</v>
      </c>
      <c r="L14" s="13">
        <v>80845.48</v>
      </c>
      <c r="M14" s="14">
        <v>35933.089999999997</v>
      </c>
      <c r="N14" s="41">
        <f t="shared" si="1"/>
        <v>1012931.7999999999</v>
      </c>
      <c r="O14" s="46">
        <f t="shared" si="0"/>
        <v>84410.983333333323</v>
      </c>
      <c r="P14" s="44">
        <f>AVERAGE($N$3:N14)</f>
        <v>517948.87333333329</v>
      </c>
    </row>
    <row r="15" spans="1:19" x14ac:dyDescent="0.25">
      <c r="A15" s="23">
        <v>2000</v>
      </c>
      <c r="B15" s="12">
        <v>23686.959999999999</v>
      </c>
      <c r="C15" s="13">
        <v>63517.62</v>
      </c>
      <c r="D15" s="13">
        <v>55167.09</v>
      </c>
      <c r="E15" s="13">
        <v>55210.720000000001</v>
      </c>
      <c r="F15" s="13">
        <v>43888.91</v>
      </c>
      <c r="G15" s="13">
        <v>18262.080000000002</v>
      </c>
      <c r="H15" s="13">
        <v>15677.58</v>
      </c>
      <c r="I15" s="13">
        <v>9727.08</v>
      </c>
      <c r="J15" s="13">
        <v>14098.72</v>
      </c>
      <c r="K15" s="13">
        <v>17655.13</v>
      </c>
      <c r="L15" s="13">
        <v>21096.51</v>
      </c>
      <c r="M15" s="14">
        <v>1925.98</v>
      </c>
      <c r="N15" s="41">
        <f t="shared" si="1"/>
        <v>339914.38</v>
      </c>
      <c r="O15" s="46">
        <f t="shared" si="0"/>
        <v>28326.198333333334</v>
      </c>
      <c r="P15" s="44">
        <f>AVERAGE($N$3:N15)</f>
        <v>504253.91230769228</v>
      </c>
    </row>
    <row r="16" spans="1:19" x14ac:dyDescent="0.25">
      <c r="A16" s="23">
        <v>2001</v>
      </c>
      <c r="B16" s="12">
        <v>8140.28</v>
      </c>
      <c r="C16" s="13">
        <v>13583.01</v>
      </c>
      <c r="D16" s="13">
        <v>24863.17</v>
      </c>
      <c r="E16" s="13">
        <v>22693.22</v>
      </c>
      <c r="F16" s="13">
        <v>5722.4</v>
      </c>
      <c r="G16" s="13">
        <v>20255.5</v>
      </c>
      <c r="H16" s="13">
        <v>42675</v>
      </c>
      <c r="I16" s="13">
        <v>20215.830000000002</v>
      </c>
      <c r="J16" s="13">
        <v>27031.14</v>
      </c>
      <c r="K16" s="13">
        <v>19698.14</v>
      </c>
      <c r="L16" s="13">
        <v>20094.84</v>
      </c>
      <c r="M16" s="14">
        <v>7719.78</v>
      </c>
      <c r="N16" s="41">
        <f t="shared" si="1"/>
        <v>232692.31</v>
      </c>
      <c r="O16" s="46">
        <f t="shared" si="0"/>
        <v>19391.025833333333</v>
      </c>
      <c r="P16" s="44">
        <f>AVERAGE($N$3:N16)</f>
        <v>484856.65499999991</v>
      </c>
      <c r="S16" s="7"/>
    </row>
    <row r="17" spans="1:19" x14ac:dyDescent="0.25">
      <c r="A17" s="23">
        <v>2002</v>
      </c>
      <c r="B17" s="12">
        <v>3570.3</v>
      </c>
      <c r="C17" s="13">
        <v>6283.73</v>
      </c>
      <c r="D17" s="13">
        <v>16215.11</v>
      </c>
      <c r="E17" s="13">
        <v>8326.73</v>
      </c>
      <c r="F17" s="13">
        <v>6716.13</v>
      </c>
      <c r="G17" s="13">
        <v>7920.12</v>
      </c>
      <c r="H17" s="13">
        <v>9453.36</v>
      </c>
      <c r="I17" s="13">
        <v>8697.65</v>
      </c>
      <c r="J17" s="13">
        <v>7505.56</v>
      </c>
      <c r="K17" s="13">
        <v>6668.53</v>
      </c>
      <c r="L17" s="13">
        <v>5470.49</v>
      </c>
      <c r="M17" s="14">
        <v>14162.19</v>
      </c>
      <c r="N17" s="41">
        <f t="shared" si="1"/>
        <v>100989.9</v>
      </c>
      <c r="O17" s="46">
        <f t="shared" si="0"/>
        <v>8415.8249999999989</v>
      </c>
      <c r="P17" s="44">
        <f>AVERAGE($N$3:N17)</f>
        <v>459265.53799999994</v>
      </c>
      <c r="S17" s="7"/>
    </row>
    <row r="18" spans="1:19" x14ac:dyDescent="0.25">
      <c r="A18" s="23">
        <v>2003</v>
      </c>
      <c r="B18" s="12">
        <v>10010.719999999999</v>
      </c>
      <c r="C18" s="13">
        <v>1334.9</v>
      </c>
      <c r="D18" s="13">
        <v>4240.72</v>
      </c>
      <c r="E18" s="13">
        <v>6490.01</v>
      </c>
      <c r="F18" s="13">
        <v>6240.09</v>
      </c>
      <c r="G18" s="13">
        <v>7003.74</v>
      </c>
      <c r="H18" s="13">
        <v>13892.43</v>
      </c>
      <c r="I18" s="13">
        <v>23966.63</v>
      </c>
      <c r="J18" s="13">
        <v>12799.53</v>
      </c>
      <c r="K18" s="13">
        <v>11496.37</v>
      </c>
      <c r="L18" s="13">
        <v>15399.89</v>
      </c>
      <c r="M18" s="14">
        <v>6765.72</v>
      </c>
      <c r="N18" s="41">
        <f t="shared" si="1"/>
        <v>119640.75</v>
      </c>
      <c r="O18" s="46">
        <f t="shared" si="0"/>
        <v>9970.0625</v>
      </c>
      <c r="P18" s="44">
        <f>AVERAGE($N$3:N18)</f>
        <v>438038.98874999996</v>
      </c>
      <c r="S18" s="7"/>
    </row>
    <row r="19" spans="1:19" x14ac:dyDescent="0.25">
      <c r="A19" s="23">
        <v>2004</v>
      </c>
      <c r="B19" s="12">
        <v>1481.67</v>
      </c>
      <c r="C19" s="13">
        <v>1253.57</v>
      </c>
      <c r="D19" s="13">
        <v>4756.43</v>
      </c>
      <c r="E19" s="13">
        <v>3381.87</v>
      </c>
      <c r="F19" s="13">
        <v>3909.48</v>
      </c>
      <c r="G19" s="13">
        <v>11879.18</v>
      </c>
      <c r="H19" s="13">
        <v>17260.419999999998</v>
      </c>
      <c r="I19" s="13">
        <v>12890.77</v>
      </c>
      <c r="J19" s="13">
        <v>15197.58</v>
      </c>
      <c r="K19" s="13">
        <v>15733.12</v>
      </c>
      <c r="L19" s="13">
        <v>12857.05</v>
      </c>
      <c r="M19" s="14">
        <v>16389.66</v>
      </c>
      <c r="N19" s="41">
        <f t="shared" si="1"/>
        <v>116990.8</v>
      </c>
      <c r="O19" s="46">
        <f t="shared" si="0"/>
        <v>9749.2333333333336</v>
      </c>
      <c r="P19" s="44">
        <f>AVERAGE($N$3:N19)</f>
        <v>419153.80117647053</v>
      </c>
      <c r="S19" s="7"/>
    </row>
    <row r="20" spans="1:19" x14ac:dyDescent="0.25">
      <c r="A20" s="23">
        <v>2005</v>
      </c>
      <c r="B20" s="12">
        <v>3606</v>
      </c>
      <c r="C20" s="13">
        <v>7064.04</v>
      </c>
      <c r="D20" s="13">
        <v>12749.94</v>
      </c>
      <c r="E20" s="13">
        <v>3364.02</v>
      </c>
      <c r="F20" s="13">
        <v>8221.61</v>
      </c>
      <c r="G20" s="13">
        <v>2269.12</v>
      </c>
      <c r="H20" s="13">
        <v>16332.14</v>
      </c>
      <c r="I20" s="13">
        <v>83271.3</v>
      </c>
      <c r="J20" s="13">
        <v>12016.04</v>
      </c>
      <c r="K20" s="13">
        <v>11294.05</v>
      </c>
      <c r="L20" s="13">
        <v>11609.43</v>
      </c>
      <c r="M20" s="14">
        <v>18627.05</v>
      </c>
      <c r="N20" s="41">
        <f t="shared" si="1"/>
        <v>190424.74</v>
      </c>
      <c r="O20" s="46">
        <f t="shared" si="0"/>
        <v>15868.728333333333</v>
      </c>
      <c r="P20" s="44">
        <f>AVERAGE($N$3:N20)</f>
        <v>406446.63111111108</v>
      </c>
      <c r="S20" s="7"/>
    </row>
    <row r="21" spans="1:19" x14ac:dyDescent="0.25">
      <c r="A21" s="23">
        <v>2006</v>
      </c>
      <c r="B21" s="12">
        <v>2792.77</v>
      </c>
      <c r="C21" s="13">
        <v>12995.89</v>
      </c>
      <c r="D21" s="13">
        <v>1184.1500000000001</v>
      </c>
      <c r="E21" s="13">
        <v>7239.77</v>
      </c>
      <c r="F21" s="13">
        <v>4072.13</v>
      </c>
      <c r="G21" s="13">
        <v>3849.97</v>
      </c>
      <c r="H21" s="13">
        <v>10399.49</v>
      </c>
      <c r="I21" s="13">
        <v>8650.0400000000009</v>
      </c>
      <c r="J21" s="13">
        <v>14630.3</v>
      </c>
      <c r="K21" s="13">
        <v>13136.72</v>
      </c>
      <c r="L21" s="13">
        <v>10974.71</v>
      </c>
      <c r="M21" s="14">
        <v>4573.95</v>
      </c>
      <c r="N21" s="41">
        <f t="shared" si="1"/>
        <v>94499.89</v>
      </c>
      <c r="O21" s="46">
        <f t="shared" si="0"/>
        <v>7874.9908333333333</v>
      </c>
      <c r="P21" s="44">
        <f>AVERAGE($N$3:N21)</f>
        <v>390028.3815789473</v>
      </c>
      <c r="S21" s="7"/>
    </row>
    <row r="22" spans="1:19" x14ac:dyDescent="0.25">
      <c r="A22" s="23">
        <v>2007</v>
      </c>
      <c r="B22" s="12">
        <v>876.71</v>
      </c>
      <c r="C22" s="13">
        <v>6374.97</v>
      </c>
      <c r="D22" s="13">
        <v>11300</v>
      </c>
      <c r="E22" s="13">
        <v>11643.14</v>
      </c>
      <c r="F22" s="13">
        <v>19204.25</v>
      </c>
      <c r="G22" s="13">
        <v>13249.78</v>
      </c>
      <c r="H22" s="13">
        <v>61038.25</v>
      </c>
      <c r="I22" s="13">
        <v>26951.8</v>
      </c>
      <c r="J22" s="13">
        <v>16962.89</v>
      </c>
      <c r="K22" s="13">
        <v>17847.53</v>
      </c>
      <c r="L22" s="13">
        <v>13579.04</v>
      </c>
      <c r="M22" s="14">
        <v>14666</v>
      </c>
      <c r="N22" s="41">
        <f t="shared" si="1"/>
        <v>213694.36</v>
      </c>
      <c r="O22" s="46">
        <f t="shared" si="0"/>
        <v>17807.863333333331</v>
      </c>
      <c r="P22" s="44">
        <f>AVERAGE($N$3:N22)</f>
        <v>381211.68049999996</v>
      </c>
      <c r="S22" s="7"/>
    </row>
    <row r="23" spans="1:19" x14ac:dyDescent="0.25">
      <c r="A23" s="23">
        <v>2008</v>
      </c>
      <c r="B23" s="12">
        <v>2790.78</v>
      </c>
      <c r="C23" s="13">
        <v>10909.25</v>
      </c>
      <c r="D23" s="13">
        <v>19755.66</v>
      </c>
      <c r="E23" s="13">
        <v>5125.3599999999997</v>
      </c>
      <c r="F23" s="13">
        <v>5992.15</v>
      </c>
      <c r="G23" s="13">
        <v>3284.68</v>
      </c>
      <c r="H23" s="13">
        <v>16006.84</v>
      </c>
      <c r="I23" s="13">
        <v>16568.18</v>
      </c>
      <c r="J23" s="13">
        <v>12648.78</v>
      </c>
      <c r="K23" s="13">
        <v>22863.8</v>
      </c>
      <c r="L23" s="13">
        <v>9681.4599999999991</v>
      </c>
      <c r="M23" s="14">
        <v>20114.669999999998</v>
      </c>
      <c r="N23" s="41">
        <f t="shared" si="1"/>
        <v>145741.60999999999</v>
      </c>
      <c r="O23" s="46">
        <f t="shared" si="0"/>
        <v>12145.134166666665</v>
      </c>
      <c r="P23" s="44">
        <f>AVERAGE($N$3:N23)</f>
        <v>369998.82</v>
      </c>
      <c r="S23" s="7"/>
    </row>
    <row r="24" spans="1:19" x14ac:dyDescent="0.25">
      <c r="A24" s="23">
        <v>2009</v>
      </c>
      <c r="B24" s="12">
        <v>1075.06</v>
      </c>
      <c r="C24" s="13">
        <v>6492</v>
      </c>
      <c r="D24" s="13">
        <v>5892.98</v>
      </c>
      <c r="E24" s="13">
        <v>3473.11</v>
      </c>
      <c r="F24" s="13">
        <v>11292.07</v>
      </c>
      <c r="G24" s="13">
        <v>14094.75</v>
      </c>
      <c r="H24" s="13">
        <v>14116.57</v>
      </c>
      <c r="I24" s="13">
        <v>174101.72</v>
      </c>
      <c r="J24" s="13">
        <v>37831.300000000003</v>
      </c>
      <c r="K24" s="13">
        <v>22441.32</v>
      </c>
      <c r="L24" s="13">
        <v>14330.79</v>
      </c>
      <c r="M24" s="14">
        <v>20368.560000000001</v>
      </c>
      <c r="N24" s="41">
        <f t="shared" si="1"/>
        <v>325510.23</v>
      </c>
      <c r="O24" s="46">
        <f t="shared" si="0"/>
        <v>27125.852499999997</v>
      </c>
      <c r="P24" s="44">
        <f>AVERAGE($N$3:N24)</f>
        <v>367976.61136363633</v>
      </c>
      <c r="S24" s="7"/>
    </row>
    <row r="25" spans="1:19" x14ac:dyDescent="0.25">
      <c r="A25" s="23">
        <v>2010</v>
      </c>
      <c r="B25" s="12">
        <v>31061.61</v>
      </c>
      <c r="C25" s="13">
        <v>47851.94</v>
      </c>
      <c r="D25" s="13">
        <v>25162.68</v>
      </c>
      <c r="E25" s="13">
        <v>5315.78</v>
      </c>
      <c r="F25" s="13">
        <v>21709.41</v>
      </c>
      <c r="G25" s="13">
        <v>52957.46</v>
      </c>
      <c r="H25" s="13">
        <v>124678.84</v>
      </c>
      <c r="I25" s="13">
        <v>238242.16</v>
      </c>
      <c r="J25" s="13">
        <v>14402.19</v>
      </c>
      <c r="K25" s="13">
        <v>15691.47</v>
      </c>
      <c r="L25" s="13">
        <v>10494.7</v>
      </c>
      <c r="M25" s="14">
        <v>1945.81</v>
      </c>
      <c r="N25" s="41">
        <f t="shared" si="1"/>
        <v>589514.04999999993</v>
      </c>
      <c r="O25" s="46">
        <f t="shared" si="0"/>
        <v>49126.17083333333</v>
      </c>
      <c r="P25" s="44">
        <f>AVERAGE($N$3:N25)</f>
        <v>377608.67391304346</v>
      </c>
      <c r="S25" s="7"/>
    </row>
    <row r="26" spans="1:19" x14ac:dyDescent="0.25">
      <c r="A26" s="23">
        <v>2011</v>
      </c>
      <c r="B26" s="30">
        <v>1229.77</v>
      </c>
      <c r="C26" s="31">
        <v>4605.6899999999996</v>
      </c>
      <c r="D26" s="31">
        <v>28223.22</v>
      </c>
      <c r="E26" s="31">
        <v>22367.93</v>
      </c>
      <c r="F26" s="31">
        <v>7071.18</v>
      </c>
      <c r="G26" s="31">
        <v>5520.08</v>
      </c>
      <c r="H26" s="31">
        <v>29613.65</v>
      </c>
      <c r="I26" s="31">
        <v>77656.009999999995</v>
      </c>
      <c r="J26" s="31">
        <v>149000.51999999999</v>
      </c>
      <c r="K26" s="31">
        <v>16026.68</v>
      </c>
      <c r="L26" s="31">
        <v>15663.7</v>
      </c>
      <c r="M26" s="32">
        <v>3397.7</v>
      </c>
      <c r="N26" s="41">
        <f>SUM($B26:$M26)</f>
        <v>360376.12999999995</v>
      </c>
      <c r="O26" s="46">
        <f>SUM($B26:$M26)/COUNTIF($B26:$M26,"&gt;0")</f>
        <v>30031.344166666662</v>
      </c>
      <c r="P26" s="44">
        <f>AVERAGE($N$3:N26)</f>
        <v>376890.65125000005</v>
      </c>
      <c r="S26" s="7"/>
    </row>
    <row r="27" spans="1:19" s="6" customFormat="1" ht="15.75" thickBot="1" x14ac:dyDescent="0.3">
      <c r="A27" s="29">
        <v>2012</v>
      </c>
      <c r="B27" s="33">
        <v>6724.1</v>
      </c>
      <c r="C27" s="34">
        <v>57118.8</v>
      </c>
      <c r="D27" s="34">
        <v>52088.7</v>
      </c>
      <c r="E27" s="34">
        <v>50317.4</v>
      </c>
      <c r="F27" s="34">
        <v>18803.599999999999</v>
      </c>
      <c r="G27" s="34">
        <v>7928</v>
      </c>
      <c r="H27" s="34">
        <v>11434.9</v>
      </c>
      <c r="I27" s="34">
        <v>11258.3</v>
      </c>
      <c r="J27" s="34">
        <v>13360.9</v>
      </c>
      <c r="K27" s="34">
        <v>13946</v>
      </c>
      <c r="L27" s="34">
        <v>12535.7</v>
      </c>
      <c r="M27" s="35">
        <v>4910.0040000000017</v>
      </c>
      <c r="N27" s="42">
        <f>SUM($B27:$M27)</f>
        <v>260426.40400000001</v>
      </c>
      <c r="O27" s="47">
        <f t="shared" si="0"/>
        <v>21702.200333333334</v>
      </c>
      <c r="P27" s="45">
        <f>AVERAGE($N$3:N27)</f>
        <v>372232.08136000001</v>
      </c>
      <c r="S27" s="7"/>
    </row>
    <row r="28" spans="1:19" x14ac:dyDescent="0.25">
      <c r="A28" s="51" t="s">
        <v>14</v>
      </c>
      <c r="B28" s="15">
        <f>MIN(B$3:B$27)</f>
        <v>876.71</v>
      </c>
      <c r="C28" s="16">
        <f t="shared" ref="C28:N28" si="2">MIN(C$3:C$27)</f>
        <v>1253.57</v>
      </c>
      <c r="D28" s="16">
        <f t="shared" si="2"/>
        <v>1184.1500000000001</v>
      </c>
      <c r="E28" s="16">
        <f t="shared" si="2"/>
        <v>3364.02</v>
      </c>
      <c r="F28" s="16">
        <f t="shared" si="2"/>
        <v>3909.48</v>
      </c>
      <c r="G28" s="16">
        <f t="shared" si="2"/>
        <v>2269.12</v>
      </c>
      <c r="H28" s="16">
        <f t="shared" si="2"/>
        <v>9453.36</v>
      </c>
      <c r="I28" s="16">
        <f t="shared" si="2"/>
        <v>8650.0400000000009</v>
      </c>
      <c r="J28" s="16">
        <f t="shared" si="2"/>
        <v>7505.56</v>
      </c>
      <c r="K28" s="16">
        <f t="shared" si="2"/>
        <v>6668.53</v>
      </c>
      <c r="L28" s="16">
        <f t="shared" si="2"/>
        <v>5470.49</v>
      </c>
      <c r="M28" s="17">
        <f t="shared" si="2"/>
        <v>1925.98</v>
      </c>
      <c r="N28" s="28">
        <f t="shared" si="2"/>
        <v>94499.89</v>
      </c>
      <c r="S28" s="7"/>
    </row>
    <row r="29" spans="1:19" x14ac:dyDescent="0.25">
      <c r="A29" s="48" t="s">
        <v>15</v>
      </c>
      <c r="B29" s="18">
        <f>MAX(B$3:B$27)</f>
        <v>61050.15</v>
      </c>
      <c r="C29" s="19">
        <f t="shared" ref="C29:N29" si="3">MAX(C$3:C$27)</f>
        <v>63517.62</v>
      </c>
      <c r="D29" s="19">
        <f t="shared" si="3"/>
        <v>86143.41</v>
      </c>
      <c r="E29" s="19">
        <f t="shared" si="3"/>
        <v>84516.94</v>
      </c>
      <c r="F29" s="19">
        <f t="shared" si="3"/>
        <v>75624.91</v>
      </c>
      <c r="G29" s="19">
        <f t="shared" si="3"/>
        <v>100075.51</v>
      </c>
      <c r="H29" s="19">
        <f t="shared" si="3"/>
        <v>319621.19</v>
      </c>
      <c r="I29" s="19">
        <f t="shared" si="3"/>
        <v>693808.44</v>
      </c>
      <c r="J29" s="19">
        <f t="shared" si="3"/>
        <v>301648.69</v>
      </c>
      <c r="K29" s="19">
        <f t="shared" si="3"/>
        <v>107924.22</v>
      </c>
      <c r="L29" s="19">
        <f t="shared" si="3"/>
        <v>80845.48</v>
      </c>
      <c r="M29" s="20">
        <f t="shared" si="3"/>
        <v>53834.17</v>
      </c>
      <c r="N29" s="24">
        <f t="shared" si="3"/>
        <v>1289030.99</v>
      </c>
      <c r="S29" s="7"/>
    </row>
    <row r="30" spans="1:19" x14ac:dyDescent="0.25">
      <c r="A30" s="48" t="s">
        <v>43</v>
      </c>
      <c r="B30" s="18">
        <f>AVERAGE(B$3:B$27)</f>
        <v>8837.6844000000001</v>
      </c>
      <c r="C30" s="19">
        <f t="shared" ref="C30:N30" si="4">AVERAGE(C$3:C$27)</f>
        <v>21172.757600000001</v>
      </c>
      <c r="D30" s="19">
        <f t="shared" si="4"/>
        <v>32351.147199999996</v>
      </c>
      <c r="E30" s="19">
        <f t="shared" si="4"/>
        <v>27205.604800000005</v>
      </c>
      <c r="F30" s="19">
        <f t="shared" si="4"/>
        <v>22826.834400000007</v>
      </c>
      <c r="G30" s="19">
        <f t="shared" si="4"/>
        <v>18893.39</v>
      </c>
      <c r="H30" s="19">
        <f t="shared" si="4"/>
        <v>44606.217999999986</v>
      </c>
      <c r="I30" s="19">
        <f t="shared" si="4"/>
        <v>94234.971999999994</v>
      </c>
      <c r="J30" s="19">
        <f t="shared" si="4"/>
        <v>34911.664800000006</v>
      </c>
      <c r="K30" s="19">
        <f t="shared" si="4"/>
        <v>25161.332399999999</v>
      </c>
      <c r="L30" s="19">
        <f t="shared" si="4"/>
        <v>26538.039199999999</v>
      </c>
      <c r="M30" s="20">
        <f t="shared" si="4"/>
        <v>15492.436559999996</v>
      </c>
      <c r="N30" s="24">
        <f t="shared" si="4"/>
        <v>372232.08136000001</v>
      </c>
      <c r="S30" s="7"/>
    </row>
    <row r="31" spans="1:19" s="7" customFormat="1" x14ac:dyDescent="0.25">
      <c r="A31" s="48" t="s">
        <v>44</v>
      </c>
      <c r="B31" s="18">
        <f>AVERAGE(B$15:B$27)</f>
        <v>7465.1330769230763</v>
      </c>
      <c r="C31" s="19">
        <f t="shared" ref="C31:N31" si="5">AVERAGE(C$15:C$27)</f>
        <v>18414.262307692305</v>
      </c>
      <c r="D31" s="19">
        <f t="shared" si="5"/>
        <v>20123.065384615384</v>
      </c>
      <c r="E31" s="19">
        <f t="shared" si="5"/>
        <v>15765.312307692308</v>
      </c>
      <c r="F31" s="19">
        <f t="shared" si="5"/>
        <v>12526.416153846154</v>
      </c>
      <c r="G31" s="19">
        <f t="shared" si="5"/>
        <v>12959.573846153846</v>
      </c>
      <c r="H31" s="19">
        <f t="shared" si="5"/>
        <v>29429.190000000002</v>
      </c>
      <c r="I31" s="19">
        <f t="shared" si="5"/>
        <v>54784.420769230775</v>
      </c>
      <c r="J31" s="19">
        <f t="shared" si="5"/>
        <v>26729.650000000005</v>
      </c>
      <c r="K31" s="19">
        <f t="shared" si="5"/>
        <v>15730.68153846154</v>
      </c>
      <c r="L31" s="19">
        <f t="shared" si="5"/>
        <v>13368.33153846154</v>
      </c>
      <c r="M31" s="50">
        <f t="shared" si="5"/>
        <v>10428.236461538461</v>
      </c>
      <c r="N31" s="24">
        <f t="shared" si="5"/>
        <v>237724.27338461534</v>
      </c>
    </row>
    <row r="32" spans="1:19" x14ac:dyDescent="0.25">
      <c r="A32" s="48" t="s">
        <v>39</v>
      </c>
      <c r="B32" s="18">
        <f t="shared" ref="B32:N32" si="6">MEDIAN(B3:B27)</f>
        <v>3606</v>
      </c>
      <c r="C32" s="19">
        <f t="shared" si="6"/>
        <v>13583.01</v>
      </c>
      <c r="D32" s="19">
        <f t="shared" si="6"/>
        <v>29209.02</v>
      </c>
      <c r="E32" s="19">
        <f t="shared" si="6"/>
        <v>26904.19</v>
      </c>
      <c r="F32" s="19">
        <f t="shared" si="6"/>
        <v>16582.060000000001</v>
      </c>
      <c r="G32" s="19">
        <f t="shared" si="6"/>
        <v>11879.18</v>
      </c>
      <c r="H32" s="19">
        <f t="shared" si="6"/>
        <v>18813.5</v>
      </c>
      <c r="I32" s="19">
        <f t="shared" si="6"/>
        <v>24157.05</v>
      </c>
      <c r="J32" s="19">
        <f t="shared" si="6"/>
        <v>16962.89</v>
      </c>
      <c r="K32" s="19">
        <f t="shared" si="6"/>
        <v>17865.38</v>
      </c>
      <c r="L32" s="19">
        <f t="shared" si="6"/>
        <v>18869.04</v>
      </c>
      <c r="M32" s="50">
        <f t="shared" si="6"/>
        <v>7759.45</v>
      </c>
      <c r="N32" s="24">
        <f t="shared" si="6"/>
        <v>290088.86999999994</v>
      </c>
      <c r="O32" s="36"/>
      <c r="S32" s="7"/>
    </row>
    <row r="33" spans="1:19" s="7" customFormat="1" ht="15.75" thickBot="1" x14ac:dyDescent="0.3">
      <c r="A33" s="49" t="s">
        <v>45</v>
      </c>
      <c r="B33" s="21">
        <f>MEDIAN(B15:B27)</f>
        <v>3570.3</v>
      </c>
      <c r="C33" s="52">
        <f t="shared" ref="C33:N33" si="7">MEDIAN(C15:C27)</f>
        <v>7064.04</v>
      </c>
      <c r="D33" s="52">
        <f t="shared" si="7"/>
        <v>16215.11</v>
      </c>
      <c r="E33" s="52">
        <f t="shared" si="7"/>
        <v>7239.77</v>
      </c>
      <c r="F33" s="52">
        <f t="shared" si="7"/>
        <v>7071.18</v>
      </c>
      <c r="G33" s="52">
        <f t="shared" si="7"/>
        <v>7928</v>
      </c>
      <c r="H33" s="52">
        <f t="shared" si="7"/>
        <v>16006.84</v>
      </c>
      <c r="I33" s="52">
        <f t="shared" si="7"/>
        <v>20215.830000000002</v>
      </c>
      <c r="J33" s="52">
        <f t="shared" si="7"/>
        <v>14402.19</v>
      </c>
      <c r="K33" s="52">
        <f t="shared" si="7"/>
        <v>15733.12</v>
      </c>
      <c r="L33" s="52">
        <f t="shared" si="7"/>
        <v>12857.05</v>
      </c>
      <c r="M33" s="53">
        <f t="shared" si="7"/>
        <v>7719.78</v>
      </c>
      <c r="N33" s="54">
        <f t="shared" si="7"/>
        <v>213694.36</v>
      </c>
    </row>
    <row r="34" spans="1:19" x14ac:dyDescent="0.25">
      <c r="B34" s="7"/>
      <c r="C34" s="7"/>
      <c r="D34" s="7"/>
      <c r="E34" s="7"/>
      <c r="F34" s="7"/>
      <c r="G34" s="7"/>
      <c r="H34" s="7"/>
      <c r="I34" s="7"/>
      <c r="J34" s="7"/>
      <c r="K34" s="7"/>
      <c r="L34" s="7"/>
      <c r="S34" s="7"/>
    </row>
  </sheetData>
  <mergeCells count="1">
    <mergeCell ref="A1:O1"/>
  </mergeCells>
  <pageMargins left="0.25" right="0.25" top="0.75" bottom="0.75" header="0.3" footer="0.3"/>
  <pageSetup orientation="landscape" r:id="rId1"/>
  <ignoredErrors>
    <ignoredError sqref="B33:M3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3"/>
  <sheetViews>
    <sheetView workbookViewId="0">
      <selection activeCell="G47" sqref="G47"/>
    </sheetView>
  </sheetViews>
  <sheetFormatPr defaultRowHeight="15" x14ac:dyDescent="0.25"/>
  <cols>
    <col min="4" max="4" width="10.7109375" bestFit="1" customWidth="1"/>
    <col min="5" max="5" width="13.140625" bestFit="1" customWidth="1"/>
    <col min="6" max="6" width="14.28515625" bestFit="1" customWidth="1"/>
  </cols>
  <sheetData>
    <row r="1" spans="1:1" x14ac:dyDescent="0.25">
      <c r="A1" s="7" t="s">
        <v>16</v>
      </c>
    </row>
    <row r="2" spans="1:1" x14ac:dyDescent="0.25">
      <c r="A2" s="7" t="s">
        <v>17</v>
      </c>
    </row>
    <row r="3" spans="1:1" x14ac:dyDescent="0.25">
      <c r="A3" s="7" t="s">
        <v>18</v>
      </c>
    </row>
    <row r="4" spans="1:1" x14ac:dyDescent="0.25">
      <c r="A4" s="7" t="s">
        <v>19</v>
      </c>
    </row>
    <row r="5" spans="1:1" x14ac:dyDescent="0.25">
      <c r="A5" s="7" t="s">
        <v>20</v>
      </c>
    </row>
    <row r="6" spans="1:1" x14ac:dyDescent="0.25">
      <c r="A6" s="7" t="s">
        <v>21</v>
      </c>
    </row>
    <row r="7" spans="1:1" x14ac:dyDescent="0.25">
      <c r="A7" s="7" t="s">
        <v>22</v>
      </c>
    </row>
    <row r="8" spans="1:1" x14ac:dyDescent="0.25">
      <c r="A8" s="7" t="s">
        <v>23</v>
      </c>
    </row>
    <row r="9" spans="1:1" x14ac:dyDescent="0.25">
      <c r="A9" s="7" t="s">
        <v>24</v>
      </c>
    </row>
    <row r="10" spans="1:1" x14ac:dyDescent="0.25">
      <c r="A10" s="7" t="s">
        <v>19</v>
      </c>
    </row>
    <row r="11" spans="1:1" x14ac:dyDescent="0.25">
      <c r="A11" s="7" t="s">
        <v>25</v>
      </c>
    </row>
    <row r="12" spans="1:1" x14ac:dyDescent="0.25">
      <c r="A12" s="7" t="s">
        <v>26</v>
      </c>
    </row>
    <row r="13" spans="1:1" x14ac:dyDescent="0.25">
      <c r="A13" s="7" t="s">
        <v>19</v>
      </c>
    </row>
    <row r="14" spans="1:1" x14ac:dyDescent="0.25">
      <c r="A14" s="7" t="s">
        <v>27</v>
      </c>
    </row>
    <row r="15" spans="1:1" x14ac:dyDescent="0.25">
      <c r="A15" s="7" t="s">
        <v>28</v>
      </c>
    </row>
    <row r="16" spans="1:1" x14ac:dyDescent="0.25">
      <c r="A16" s="7" t="s">
        <v>29</v>
      </c>
    </row>
    <row r="17" spans="1:6" x14ac:dyDescent="0.25">
      <c r="A17" s="7" t="s">
        <v>30</v>
      </c>
      <c r="B17" s="7" t="s">
        <v>31</v>
      </c>
      <c r="C17" s="7" t="s">
        <v>32</v>
      </c>
      <c r="D17" s="7" t="s">
        <v>33</v>
      </c>
      <c r="E17" s="7" t="s">
        <v>34</v>
      </c>
      <c r="F17" s="7" t="s">
        <v>35</v>
      </c>
    </row>
    <row r="18" spans="1:6" x14ac:dyDescent="0.25">
      <c r="A18" s="7" t="s">
        <v>36</v>
      </c>
      <c r="B18" s="7">
        <v>2011</v>
      </c>
      <c r="C18" s="7">
        <v>11</v>
      </c>
      <c r="D18" s="8">
        <v>40848</v>
      </c>
      <c r="E18" s="7">
        <v>439</v>
      </c>
      <c r="F18" s="7">
        <v>869.22</v>
      </c>
    </row>
    <row r="19" spans="1:6" x14ac:dyDescent="0.25">
      <c r="A19" s="7" t="s">
        <v>36</v>
      </c>
      <c r="B19" s="7">
        <v>2011</v>
      </c>
      <c r="C19" s="7">
        <v>11</v>
      </c>
      <c r="D19" s="8">
        <v>40849</v>
      </c>
      <c r="E19" s="7">
        <v>426</v>
      </c>
      <c r="F19" s="7">
        <v>843.48</v>
      </c>
    </row>
    <row r="20" spans="1:6" x14ac:dyDescent="0.25">
      <c r="A20" s="7" t="s">
        <v>36</v>
      </c>
      <c r="B20" s="7">
        <v>2011</v>
      </c>
      <c r="C20" s="7">
        <v>11</v>
      </c>
      <c r="D20" s="8">
        <v>40850</v>
      </c>
      <c r="E20" s="7">
        <v>240</v>
      </c>
      <c r="F20" s="7">
        <v>475.2</v>
      </c>
    </row>
    <row r="21" spans="1:6" x14ac:dyDescent="0.25">
      <c r="A21" s="7" t="s">
        <v>36</v>
      </c>
      <c r="B21" s="7">
        <v>2011</v>
      </c>
      <c r="C21" s="7">
        <v>11</v>
      </c>
      <c r="D21" s="8">
        <v>40851</v>
      </c>
      <c r="E21" s="7">
        <v>190</v>
      </c>
      <c r="F21" s="7">
        <v>376.2</v>
      </c>
    </row>
    <row r="22" spans="1:6" x14ac:dyDescent="0.25">
      <c r="A22" s="7" t="s">
        <v>36</v>
      </c>
      <c r="B22" s="7">
        <v>2011</v>
      </c>
      <c r="C22" s="7">
        <v>11</v>
      </c>
      <c r="D22" s="8">
        <v>40852</v>
      </c>
      <c r="E22" s="7">
        <v>247</v>
      </c>
      <c r="F22" s="7">
        <v>489.06</v>
      </c>
    </row>
    <row r="23" spans="1:6" x14ac:dyDescent="0.25">
      <c r="A23" s="7" t="s">
        <v>36</v>
      </c>
      <c r="B23" s="7">
        <v>2011</v>
      </c>
      <c r="C23" s="7">
        <v>11</v>
      </c>
      <c r="D23" s="8">
        <v>40853</v>
      </c>
      <c r="E23" s="7">
        <v>272</v>
      </c>
      <c r="F23" s="7">
        <v>538.55999999999995</v>
      </c>
    </row>
    <row r="24" spans="1:6" x14ac:dyDescent="0.25">
      <c r="A24" s="7" t="s">
        <v>36</v>
      </c>
      <c r="B24" s="7">
        <v>2011</v>
      </c>
      <c r="C24" s="7">
        <v>11</v>
      </c>
      <c r="D24" s="8">
        <v>40854</v>
      </c>
      <c r="E24" s="7">
        <v>230</v>
      </c>
      <c r="F24" s="7">
        <v>455.4</v>
      </c>
    </row>
    <row r="25" spans="1:6" x14ac:dyDescent="0.25">
      <c r="A25" s="7" t="s">
        <v>36</v>
      </c>
      <c r="B25" s="7">
        <v>2011</v>
      </c>
      <c r="C25" s="7">
        <v>11</v>
      </c>
      <c r="D25" s="8">
        <v>40855</v>
      </c>
      <c r="E25" s="7">
        <v>181</v>
      </c>
      <c r="F25" s="7">
        <v>358.38</v>
      </c>
    </row>
    <row r="26" spans="1:6" x14ac:dyDescent="0.25">
      <c r="A26" s="7" t="s">
        <v>36</v>
      </c>
      <c r="B26" s="7">
        <v>2011</v>
      </c>
      <c r="C26" s="7">
        <v>11</v>
      </c>
      <c r="D26" s="8">
        <v>40856</v>
      </c>
      <c r="E26" s="7">
        <v>154</v>
      </c>
      <c r="F26" s="7">
        <v>304.92</v>
      </c>
    </row>
    <row r="27" spans="1:6" x14ac:dyDescent="0.25">
      <c r="A27" s="7" t="s">
        <v>36</v>
      </c>
      <c r="B27" s="7">
        <v>2011</v>
      </c>
      <c r="C27" s="7">
        <v>11</v>
      </c>
      <c r="D27" s="8">
        <v>40857</v>
      </c>
      <c r="E27" s="7">
        <v>151</v>
      </c>
      <c r="F27" s="7">
        <v>298.98</v>
      </c>
    </row>
    <row r="28" spans="1:6" x14ac:dyDescent="0.25">
      <c r="A28" s="7" t="s">
        <v>36</v>
      </c>
      <c r="B28" s="7">
        <v>2011</v>
      </c>
      <c r="C28" s="7">
        <v>11</v>
      </c>
      <c r="D28" s="8">
        <v>40858</v>
      </c>
      <c r="E28" s="7">
        <v>155</v>
      </c>
      <c r="F28" s="7">
        <v>306.89999999999998</v>
      </c>
    </row>
    <row r="29" spans="1:6" x14ac:dyDescent="0.25">
      <c r="A29" s="7" t="s">
        <v>36</v>
      </c>
      <c r="B29" s="7">
        <v>2011</v>
      </c>
      <c r="C29" s="7">
        <v>11</v>
      </c>
      <c r="D29" s="8">
        <v>40859</v>
      </c>
      <c r="E29" s="7">
        <v>142</v>
      </c>
      <c r="F29" s="7">
        <v>281.16000000000003</v>
      </c>
    </row>
    <row r="30" spans="1:6" x14ac:dyDescent="0.25">
      <c r="A30" s="7" t="s">
        <v>36</v>
      </c>
      <c r="B30" s="7">
        <v>2011</v>
      </c>
      <c r="C30" s="7">
        <v>11</v>
      </c>
      <c r="D30" s="8">
        <v>40860</v>
      </c>
      <c r="E30" s="7">
        <v>122</v>
      </c>
      <c r="F30" s="7">
        <v>241.56</v>
      </c>
    </row>
    <row r="31" spans="1:6" x14ac:dyDescent="0.25">
      <c r="A31" s="7" t="s">
        <v>36</v>
      </c>
      <c r="B31" s="7">
        <v>2011</v>
      </c>
      <c r="C31" s="7">
        <v>11</v>
      </c>
      <c r="D31" s="8">
        <v>40861</v>
      </c>
      <c r="E31" s="7">
        <v>99</v>
      </c>
      <c r="F31" s="7">
        <v>196.02</v>
      </c>
    </row>
    <row r="32" spans="1:6" x14ac:dyDescent="0.25">
      <c r="A32" s="7" t="s">
        <v>36</v>
      </c>
      <c r="B32" s="7">
        <v>2011</v>
      </c>
      <c r="C32" s="7">
        <v>11</v>
      </c>
      <c r="D32" s="8">
        <v>40862</v>
      </c>
      <c r="E32" s="7">
        <v>71.599999999999994</v>
      </c>
      <c r="F32" s="7">
        <v>141.768</v>
      </c>
    </row>
    <row r="33" spans="1:6" x14ac:dyDescent="0.25">
      <c r="A33" s="7" t="s">
        <v>36</v>
      </c>
      <c r="B33" s="7">
        <v>2011</v>
      </c>
      <c r="C33" s="7">
        <v>11</v>
      </c>
      <c r="D33" s="8">
        <v>40863</v>
      </c>
      <c r="E33" s="7">
        <v>66.400000000000006</v>
      </c>
      <c r="F33" s="7">
        <v>131.47200000000001</v>
      </c>
    </row>
    <row r="34" spans="1:6" x14ac:dyDescent="0.25">
      <c r="A34" s="7" t="s">
        <v>36</v>
      </c>
      <c r="B34" s="7">
        <v>2011</v>
      </c>
      <c r="C34" s="7">
        <v>11</v>
      </c>
      <c r="D34" s="8">
        <v>40864</v>
      </c>
      <c r="E34" s="7">
        <v>69.599999999999994</v>
      </c>
      <c r="F34" s="7">
        <v>137.80799999999999</v>
      </c>
    </row>
    <row r="35" spans="1:6" x14ac:dyDescent="0.25">
      <c r="A35" s="7" t="s">
        <v>36</v>
      </c>
      <c r="B35" s="7">
        <v>2011</v>
      </c>
      <c r="C35" s="7">
        <v>11</v>
      </c>
      <c r="D35" s="8">
        <v>40865</v>
      </c>
      <c r="E35" s="7">
        <v>60.3</v>
      </c>
      <c r="F35" s="7">
        <v>119.39399999999999</v>
      </c>
    </row>
    <row r="36" spans="1:6" x14ac:dyDescent="0.25">
      <c r="A36" s="7" t="s">
        <v>36</v>
      </c>
      <c r="B36" s="7">
        <v>2011</v>
      </c>
      <c r="C36" s="7">
        <v>11</v>
      </c>
      <c r="D36" s="8">
        <v>40866</v>
      </c>
      <c r="E36" s="7">
        <v>61.3</v>
      </c>
      <c r="F36" s="7">
        <v>121.374</v>
      </c>
    </row>
    <row r="37" spans="1:6" x14ac:dyDescent="0.25">
      <c r="A37" s="7" t="s">
        <v>36</v>
      </c>
      <c r="B37" s="7">
        <v>2011</v>
      </c>
      <c r="C37" s="7">
        <v>11</v>
      </c>
      <c r="D37" s="8">
        <v>40867</v>
      </c>
      <c r="E37" s="7">
        <v>60.1</v>
      </c>
      <c r="F37" s="7">
        <v>118.998</v>
      </c>
    </row>
    <row r="38" spans="1:6" x14ac:dyDescent="0.25">
      <c r="A38" s="7" t="s">
        <v>36</v>
      </c>
      <c r="B38" s="7">
        <v>2011</v>
      </c>
      <c r="C38" s="7">
        <v>11</v>
      </c>
      <c r="D38" s="8">
        <v>40868</v>
      </c>
      <c r="E38" s="7">
        <v>50.4</v>
      </c>
      <c r="F38" s="7">
        <v>99.792000000000002</v>
      </c>
    </row>
    <row r="39" spans="1:6" x14ac:dyDescent="0.25">
      <c r="A39" s="7" t="s">
        <v>36</v>
      </c>
      <c r="B39" s="7">
        <v>2011</v>
      </c>
      <c r="C39" s="7">
        <v>11</v>
      </c>
      <c r="D39" s="8">
        <v>40869</v>
      </c>
      <c r="E39" s="7">
        <v>42.6</v>
      </c>
      <c r="F39" s="7">
        <v>84.347999999999999</v>
      </c>
    </row>
    <row r="40" spans="1:6" x14ac:dyDescent="0.25">
      <c r="A40" s="7" t="s">
        <v>36</v>
      </c>
      <c r="B40" s="7">
        <v>2011</v>
      </c>
      <c r="C40" s="7">
        <v>11</v>
      </c>
      <c r="D40" s="8">
        <v>40870</v>
      </c>
      <c r="E40" s="7">
        <v>36.299999999999997</v>
      </c>
      <c r="F40" s="7">
        <v>71.873999999999995</v>
      </c>
    </row>
    <row r="41" spans="1:6" x14ac:dyDescent="0.25">
      <c r="A41" s="7" t="s">
        <v>36</v>
      </c>
      <c r="B41" s="7">
        <v>2011</v>
      </c>
      <c r="C41" s="7">
        <v>11</v>
      </c>
      <c r="D41" s="8">
        <v>40871</v>
      </c>
      <c r="E41" s="7">
        <v>33</v>
      </c>
      <c r="F41" s="7">
        <v>65.34</v>
      </c>
    </row>
    <row r="42" spans="1:6" x14ac:dyDescent="0.25">
      <c r="A42" s="7" t="s">
        <v>36</v>
      </c>
      <c r="B42" s="7">
        <v>2011</v>
      </c>
      <c r="C42" s="7">
        <v>11</v>
      </c>
      <c r="D42" s="8">
        <v>40872</v>
      </c>
      <c r="E42" s="7">
        <v>26.9</v>
      </c>
      <c r="F42" s="7">
        <v>53.261999999999993</v>
      </c>
    </row>
    <row r="43" spans="1:6" x14ac:dyDescent="0.25">
      <c r="A43" s="7" t="s">
        <v>36</v>
      </c>
      <c r="B43" s="7">
        <v>2011</v>
      </c>
      <c r="C43" s="7">
        <v>11</v>
      </c>
      <c r="D43" s="8">
        <v>40873</v>
      </c>
      <c r="E43" s="7">
        <v>26.3</v>
      </c>
      <c r="F43" s="7">
        <v>52.073999999999998</v>
      </c>
    </row>
    <row r="44" spans="1:6" x14ac:dyDescent="0.25">
      <c r="A44" s="7" t="s">
        <v>36</v>
      </c>
      <c r="B44" s="7">
        <v>2011</v>
      </c>
      <c r="C44" s="7">
        <v>11</v>
      </c>
      <c r="D44" s="8">
        <v>40874</v>
      </c>
      <c r="E44" s="7">
        <v>26.1</v>
      </c>
      <c r="F44" s="7">
        <v>51.678000000000004</v>
      </c>
    </row>
    <row r="45" spans="1:6" x14ac:dyDescent="0.25">
      <c r="A45" s="7" t="s">
        <v>36</v>
      </c>
      <c r="B45" s="7">
        <v>2011</v>
      </c>
      <c r="C45" s="7">
        <v>11</v>
      </c>
      <c r="D45" s="8">
        <v>40875</v>
      </c>
      <c r="E45" s="7">
        <v>26.3</v>
      </c>
      <c r="F45" s="7">
        <v>52.073999999999998</v>
      </c>
    </row>
    <row r="46" spans="1:6" x14ac:dyDescent="0.25">
      <c r="A46" s="7" t="s">
        <v>36</v>
      </c>
      <c r="B46" s="7">
        <v>2011</v>
      </c>
      <c r="C46" s="7">
        <v>11</v>
      </c>
      <c r="D46" s="8">
        <v>40876</v>
      </c>
      <c r="E46" s="7">
        <v>21.2</v>
      </c>
      <c r="F46" s="7">
        <v>41.975999999999999</v>
      </c>
    </row>
    <row r="47" spans="1:6" x14ac:dyDescent="0.25">
      <c r="A47" s="7" t="s">
        <v>36</v>
      </c>
      <c r="B47" s="7">
        <v>2011</v>
      </c>
      <c r="C47" s="7">
        <v>11</v>
      </c>
      <c r="D47" s="8">
        <v>40877</v>
      </c>
      <c r="E47" s="7">
        <v>46.3</v>
      </c>
      <c r="F47" s="7">
        <v>91.673999999999992</v>
      </c>
    </row>
    <row r="48" spans="1:6" x14ac:dyDescent="0.25">
      <c r="A48" s="7" t="s">
        <v>36</v>
      </c>
      <c r="B48" s="7">
        <v>2011</v>
      </c>
      <c r="C48" s="7">
        <v>12</v>
      </c>
      <c r="D48" s="8">
        <v>40878</v>
      </c>
      <c r="E48" s="7">
        <v>138</v>
      </c>
      <c r="F48" s="7">
        <v>273.24</v>
      </c>
    </row>
    <row r="49" spans="1:6" x14ac:dyDescent="0.25">
      <c r="A49" s="7" t="s">
        <v>36</v>
      </c>
      <c r="B49" s="7">
        <v>2011</v>
      </c>
      <c r="C49" s="7">
        <v>12</v>
      </c>
      <c r="D49" s="8">
        <v>40879</v>
      </c>
      <c r="E49" s="7">
        <v>326</v>
      </c>
      <c r="F49" s="7">
        <v>645.48</v>
      </c>
    </row>
    <row r="50" spans="1:6" x14ac:dyDescent="0.25">
      <c r="A50" s="7" t="s">
        <v>36</v>
      </c>
      <c r="B50" s="7">
        <v>2011</v>
      </c>
      <c r="C50" s="7">
        <v>12</v>
      </c>
      <c r="D50" s="8">
        <v>40880</v>
      </c>
      <c r="E50" s="7">
        <v>473</v>
      </c>
      <c r="F50" s="7">
        <v>936.54</v>
      </c>
    </row>
    <row r="51" spans="1:6" x14ac:dyDescent="0.25">
      <c r="A51" s="7" t="s">
        <v>36</v>
      </c>
      <c r="B51" s="7">
        <v>2011</v>
      </c>
      <c r="C51" s="7">
        <v>12</v>
      </c>
      <c r="D51" s="8">
        <v>40881</v>
      </c>
      <c r="E51" s="7">
        <v>634</v>
      </c>
      <c r="F51" s="7">
        <v>1255.32</v>
      </c>
    </row>
    <row r="52" spans="1:6" x14ac:dyDescent="0.25">
      <c r="A52" s="7" t="s">
        <v>36</v>
      </c>
      <c r="B52" s="7">
        <v>2011</v>
      </c>
      <c r="C52" s="7">
        <v>12</v>
      </c>
      <c r="D52" s="8">
        <v>40882</v>
      </c>
      <c r="E52" s="7">
        <v>744</v>
      </c>
      <c r="F52" s="7">
        <v>1473.12</v>
      </c>
    </row>
    <row r="53" spans="1:6" x14ac:dyDescent="0.25">
      <c r="A53" s="7" t="s">
        <v>36</v>
      </c>
      <c r="B53" s="7">
        <v>2011</v>
      </c>
      <c r="C53" s="7">
        <v>12</v>
      </c>
      <c r="D53" s="8">
        <v>40883</v>
      </c>
      <c r="E53" s="7">
        <v>824</v>
      </c>
      <c r="F53" s="7">
        <v>1631.52</v>
      </c>
    </row>
    <row r="54" spans="1:6" x14ac:dyDescent="0.25">
      <c r="A54" s="7" t="s">
        <v>36</v>
      </c>
      <c r="B54" s="7">
        <v>2011</v>
      </c>
      <c r="C54" s="7">
        <v>12</v>
      </c>
      <c r="D54" s="8">
        <v>40884</v>
      </c>
      <c r="E54" s="7">
        <v>1020</v>
      </c>
      <c r="F54" s="7">
        <v>2019.6</v>
      </c>
    </row>
    <row r="55" spans="1:6" x14ac:dyDescent="0.25">
      <c r="A55" s="7" t="s">
        <v>36</v>
      </c>
      <c r="B55" s="7">
        <v>2011</v>
      </c>
      <c r="C55" s="7">
        <v>12</v>
      </c>
      <c r="D55" s="8">
        <v>40885</v>
      </c>
      <c r="E55" s="7">
        <v>1030</v>
      </c>
      <c r="F55" s="7">
        <v>2039.4</v>
      </c>
    </row>
    <row r="56" spans="1:6" x14ac:dyDescent="0.25">
      <c r="A56" s="7" t="s">
        <v>36</v>
      </c>
      <c r="B56" s="7">
        <v>2011</v>
      </c>
      <c r="C56" s="7">
        <v>12</v>
      </c>
      <c r="D56" s="8">
        <v>40886</v>
      </c>
      <c r="E56" s="7">
        <v>1010</v>
      </c>
      <c r="F56" s="7">
        <v>1999.8</v>
      </c>
    </row>
    <row r="57" spans="1:6" x14ac:dyDescent="0.25">
      <c r="A57" s="7" t="s">
        <v>36</v>
      </c>
      <c r="B57" s="7">
        <v>2011</v>
      </c>
      <c r="C57" s="7">
        <v>12</v>
      </c>
      <c r="D57" s="8">
        <v>40887</v>
      </c>
      <c r="E57" s="7">
        <v>987</v>
      </c>
      <c r="F57" s="7">
        <v>1954.26</v>
      </c>
    </row>
    <row r="58" spans="1:6" x14ac:dyDescent="0.25">
      <c r="A58" s="7" t="s">
        <v>36</v>
      </c>
      <c r="B58" s="7">
        <v>2011</v>
      </c>
      <c r="C58" s="7">
        <v>12</v>
      </c>
      <c r="D58" s="8">
        <v>40888</v>
      </c>
      <c r="E58" s="7">
        <v>982</v>
      </c>
      <c r="F58" s="7">
        <v>1944.36</v>
      </c>
    </row>
    <row r="59" spans="1:6" x14ac:dyDescent="0.25">
      <c r="A59" s="7" t="s">
        <v>36</v>
      </c>
      <c r="B59" s="7">
        <v>2011</v>
      </c>
      <c r="C59" s="7">
        <v>12</v>
      </c>
      <c r="D59" s="8">
        <v>40889</v>
      </c>
      <c r="E59" s="7">
        <v>955</v>
      </c>
      <c r="F59" s="7">
        <v>1890.9</v>
      </c>
    </row>
    <row r="60" spans="1:6" x14ac:dyDescent="0.25">
      <c r="A60" s="7" t="s">
        <v>36</v>
      </c>
      <c r="B60" s="7">
        <v>2011</v>
      </c>
      <c r="C60" s="7">
        <v>12</v>
      </c>
      <c r="D60" s="8">
        <v>40890</v>
      </c>
      <c r="E60" s="7">
        <v>920</v>
      </c>
      <c r="F60" s="7">
        <v>1821.6</v>
      </c>
    </row>
    <row r="61" spans="1:6" x14ac:dyDescent="0.25">
      <c r="A61" s="7" t="s">
        <v>36</v>
      </c>
      <c r="B61" s="7">
        <v>2011</v>
      </c>
      <c r="C61" s="7">
        <v>12</v>
      </c>
      <c r="D61" s="8">
        <v>40891</v>
      </c>
      <c r="E61" s="7">
        <v>919</v>
      </c>
      <c r="F61" s="7">
        <v>1819.62</v>
      </c>
    </row>
    <row r="62" spans="1:6" x14ac:dyDescent="0.25">
      <c r="A62" s="7" t="s">
        <v>36</v>
      </c>
      <c r="B62" s="7">
        <v>2011</v>
      </c>
      <c r="C62" s="7">
        <v>12</v>
      </c>
      <c r="D62" s="8">
        <v>40892</v>
      </c>
      <c r="E62" s="7">
        <v>881</v>
      </c>
      <c r="F62" s="7">
        <v>1744.3799999999999</v>
      </c>
    </row>
    <row r="63" spans="1:6" x14ac:dyDescent="0.25">
      <c r="A63" s="7" t="s">
        <v>36</v>
      </c>
      <c r="B63" s="7">
        <v>2011</v>
      </c>
      <c r="C63" s="7">
        <v>12</v>
      </c>
      <c r="D63" s="8">
        <v>40893</v>
      </c>
      <c r="E63" s="7">
        <v>1060</v>
      </c>
      <c r="F63" s="7">
        <v>2098.8000000000002</v>
      </c>
    </row>
    <row r="64" spans="1:6" x14ac:dyDescent="0.25">
      <c r="A64" s="7" t="s">
        <v>36</v>
      </c>
      <c r="B64" s="7">
        <v>2011</v>
      </c>
      <c r="C64" s="7">
        <v>12</v>
      </c>
      <c r="D64" s="8">
        <v>40894</v>
      </c>
      <c r="E64" s="7">
        <v>1140</v>
      </c>
      <c r="F64" s="7">
        <v>2257.1999999999998</v>
      </c>
    </row>
    <row r="65" spans="1:6" x14ac:dyDescent="0.25">
      <c r="A65" s="7" t="s">
        <v>36</v>
      </c>
      <c r="B65" s="7">
        <v>2011</v>
      </c>
      <c r="C65" s="7">
        <v>12</v>
      </c>
      <c r="D65" s="8">
        <v>40895</v>
      </c>
      <c r="E65" s="7">
        <v>1090</v>
      </c>
      <c r="F65" s="7">
        <v>2158.1999999999998</v>
      </c>
    </row>
    <row r="66" spans="1:6" x14ac:dyDescent="0.25">
      <c r="A66" s="7" t="s">
        <v>36</v>
      </c>
      <c r="B66" s="7">
        <v>2011</v>
      </c>
      <c r="C66" s="7">
        <v>12</v>
      </c>
      <c r="D66" s="8">
        <v>40896</v>
      </c>
      <c r="E66" s="7">
        <v>1060</v>
      </c>
      <c r="F66" s="7">
        <v>2098.8000000000002</v>
      </c>
    </row>
    <row r="67" spans="1:6" x14ac:dyDescent="0.25">
      <c r="A67" s="7" t="s">
        <v>36</v>
      </c>
      <c r="B67" s="7">
        <v>2011</v>
      </c>
      <c r="C67" s="7">
        <v>12</v>
      </c>
      <c r="D67" s="8">
        <v>40897</v>
      </c>
      <c r="E67" s="7">
        <v>1060</v>
      </c>
      <c r="F67" s="7">
        <v>2098.8000000000002</v>
      </c>
    </row>
    <row r="68" spans="1:6" x14ac:dyDescent="0.25">
      <c r="A68" s="7" t="s">
        <v>36</v>
      </c>
      <c r="B68" s="7">
        <v>2011</v>
      </c>
      <c r="C68" s="7">
        <v>12</v>
      </c>
      <c r="D68" s="8">
        <v>40898</v>
      </c>
      <c r="E68" s="7">
        <v>1070</v>
      </c>
      <c r="F68" s="7">
        <v>2118.6</v>
      </c>
    </row>
    <row r="69" spans="1:6" x14ac:dyDescent="0.25">
      <c r="A69" s="7" t="s">
        <v>36</v>
      </c>
      <c r="B69" s="7">
        <v>2011</v>
      </c>
      <c r="C69" s="7">
        <v>12</v>
      </c>
      <c r="D69" s="8">
        <v>40899</v>
      </c>
      <c r="E69" s="7">
        <v>1090</v>
      </c>
      <c r="F69" s="7">
        <v>2158.1999999999998</v>
      </c>
    </row>
    <row r="70" spans="1:6" x14ac:dyDescent="0.25">
      <c r="A70" s="7" t="s">
        <v>36</v>
      </c>
      <c r="B70" s="7">
        <v>2011</v>
      </c>
      <c r="C70" s="7">
        <v>12</v>
      </c>
      <c r="D70" s="8">
        <v>40900</v>
      </c>
      <c r="E70" s="7">
        <v>1120</v>
      </c>
      <c r="F70" s="7">
        <v>2217.6</v>
      </c>
    </row>
    <row r="71" spans="1:6" x14ac:dyDescent="0.25">
      <c r="A71" s="7" t="s">
        <v>36</v>
      </c>
      <c r="B71" s="7">
        <v>2011</v>
      </c>
      <c r="C71" s="7">
        <v>12</v>
      </c>
      <c r="D71" s="8">
        <v>40901</v>
      </c>
      <c r="E71" s="7">
        <v>1120</v>
      </c>
      <c r="F71" s="7">
        <v>2217.6</v>
      </c>
    </row>
    <row r="72" spans="1:6" x14ac:dyDescent="0.25">
      <c r="A72" s="7" t="s">
        <v>36</v>
      </c>
      <c r="B72" s="7">
        <v>2011</v>
      </c>
      <c r="C72" s="7">
        <v>12</v>
      </c>
      <c r="D72" s="8">
        <v>40902</v>
      </c>
      <c r="E72" s="7">
        <v>1050</v>
      </c>
      <c r="F72" s="7">
        <v>2079</v>
      </c>
    </row>
    <row r="73" spans="1:6" x14ac:dyDescent="0.25">
      <c r="A73" s="7" t="s">
        <v>36</v>
      </c>
      <c r="B73" s="7">
        <v>2011</v>
      </c>
      <c r="C73" s="7">
        <v>12</v>
      </c>
      <c r="D73" s="8">
        <v>40903</v>
      </c>
      <c r="E73" s="7">
        <v>1070</v>
      </c>
      <c r="F73" s="7">
        <v>2118.6</v>
      </c>
    </row>
    <row r="74" spans="1:6" x14ac:dyDescent="0.25">
      <c r="A74" s="7" t="s">
        <v>36</v>
      </c>
      <c r="B74" s="7">
        <v>2011</v>
      </c>
      <c r="C74" s="7">
        <v>12</v>
      </c>
      <c r="D74" s="8">
        <v>40904</v>
      </c>
      <c r="E74" s="7">
        <v>1130</v>
      </c>
      <c r="F74" s="7">
        <v>2237.4</v>
      </c>
    </row>
    <row r="75" spans="1:6" x14ac:dyDescent="0.25">
      <c r="A75" s="7" t="s">
        <v>36</v>
      </c>
      <c r="B75" s="7">
        <v>2011</v>
      </c>
      <c r="C75" s="7">
        <v>12</v>
      </c>
      <c r="D75" s="8">
        <v>40905</v>
      </c>
      <c r="E75" s="7">
        <v>1140</v>
      </c>
      <c r="F75" s="7">
        <v>2257.1999999999998</v>
      </c>
    </row>
    <row r="76" spans="1:6" x14ac:dyDescent="0.25">
      <c r="A76" s="7" t="s">
        <v>36</v>
      </c>
      <c r="B76" s="7">
        <v>2011</v>
      </c>
      <c r="C76" s="7">
        <v>12</v>
      </c>
      <c r="D76" s="8">
        <v>40906</v>
      </c>
      <c r="E76" s="7">
        <v>1150</v>
      </c>
      <c r="F76" s="7">
        <v>2277</v>
      </c>
    </row>
    <row r="77" spans="1:6" x14ac:dyDescent="0.25">
      <c r="A77" s="7" t="s">
        <v>36</v>
      </c>
      <c r="B77" s="7">
        <v>2011</v>
      </c>
      <c r="C77" s="7">
        <v>12</v>
      </c>
      <c r="D77" s="8">
        <v>40907</v>
      </c>
      <c r="E77" s="7">
        <v>1150</v>
      </c>
      <c r="F77" s="7">
        <v>2277</v>
      </c>
    </row>
    <row r="78" spans="1:6" x14ac:dyDescent="0.25">
      <c r="A78" s="7" t="s">
        <v>36</v>
      </c>
      <c r="B78" s="7">
        <v>2011</v>
      </c>
      <c r="C78" s="7">
        <v>12</v>
      </c>
      <c r="D78" s="8">
        <v>40908</v>
      </c>
      <c r="E78" s="7">
        <v>1190</v>
      </c>
      <c r="F78" s="7">
        <v>2356.1999999999998</v>
      </c>
    </row>
    <row r="79" spans="1:6" x14ac:dyDescent="0.25">
      <c r="A79" s="7" t="s">
        <v>36</v>
      </c>
      <c r="B79" s="7">
        <v>2012</v>
      </c>
      <c r="C79" s="7">
        <v>1</v>
      </c>
      <c r="D79" s="8">
        <v>40909</v>
      </c>
      <c r="E79" s="7">
        <v>1280</v>
      </c>
      <c r="F79" s="7">
        <v>2534.4</v>
      </c>
    </row>
    <row r="80" spans="1:6" x14ac:dyDescent="0.25">
      <c r="A80" s="7" t="s">
        <v>36</v>
      </c>
      <c r="B80" s="7">
        <v>2012</v>
      </c>
      <c r="C80" s="7">
        <v>1</v>
      </c>
      <c r="D80" s="8">
        <v>40910</v>
      </c>
      <c r="E80" s="7">
        <v>1250</v>
      </c>
      <c r="F80" s="7">
        <v>2475</v>
      </c>
    </row>
    <row r="81" spans="1:6" x14ac:dyDescent="0.25">
      <c r="A81" s="7" t="s">
        <v>36</v>
      </c>
      <c r="B81" s="7">
        <v>2012</v>
      </c>
      <c r="C81" s="7">
        <v>1</v>
      </c>
      <c r="D81" s="8">
        <v>40911</v>
      </c>
      <c r="E81" s="7">
        <v>1140</v>
      </c>
      <c r="F81" s="7">
        <v>2257.1999999999998</v>
      </c>
    </row>
    <row r="82" spans="1:6" x14ac:dyDescent="0.25">
      <c r="A82" s="7" t="s">
        <v>36</v>
      </c>
      <c r="B82" s="7">
        <v>2012</v>
      </c>
      <c r="C82" s="7">
        <v>1</v>
      </c>
      <c r="D82" s="8">
        <v>40912</v>
      </c>
      <c r="E82" s="7">
        <v>921</v>
      </c>
      <c r="F82" s="7">
        <v>1823.58</v>
      </c>
    </row>
    <row r="83" spans="1:6" x14ac:dyDescent="0.25">
      <c r="A83" s="7" t="s">
        <v>36</v>
      </c>
      <c r="B83" s="7">
        <v>2012</v>
      </c>
      <c r="C83" s="7">
        <v>1</v>
      </c>
      <c r="D83" s="8">
        <v>40913</v>
      </c>
      <c r="E83" s="7">
        <v>860</v>
      </c>
      <c r="F83" s="7">
        <v>1702.8</v>
      </c>
    </row>
    <row r="84" spans="1:6" x14ac:dyDescent="0.25">
      <c r="A84" s="7" t="s">
        <v>36</v>
      </c>
      <c r="B84" s="7">
        <v>2012</v>
      </c>
      <c r="C84" s="7">
        <v>1</v>
      </c>
      <c r="D84" s="8">
        <v>40914</v>
      </c>
      <c r="E84" s="7">
        <v>806</v>
      </c>
      <c r="F84" s="7">
        <v>1595.8799999999999</v>
      </c>
    </row>
    <row r="85" spans="1:6" x14ac:dyDescent="0.25">
      <c r="A85" s="7" t="s">
        <v>36</v>
      </c>
      <c r="B85" s="7">
        <v>2012</v>
      </c>
      <c r="C85" s="7">
        <v>1</v>
      </c>
      <c r="D85" s="8">
        <v>40915</v>
      </c>
      <c r="E85" s="7">
        <v>770</v>
      </c>
      <c r="F85" s="7">
        <v>1524.6</v>
      </c>
    </row>
    <row r="86" spans="1:6" x14ac:dyDescent="0.25">
      <c r="A86" s="7" t="s">
        <v>36</v>
      </c>
      <c r="B86" s="7">
        <v>2012</v>
      </c>
      <c r="C86" s="7">
        <v>1</v>
      </c>
      <c r="D86" s="8">
        <v>40916</v>
      </c>
      <c r="E86" s="7">
        <v>747</v>
      </c>
      <c r="F86" s="7">
        <v>1479.06</v>
      </c>
    </row>
    <row r="87" spans="1:6" x14ac:dyDescent="0.25">
      <c r="A87" s="7" t="s">
        <v>36</v>
      </c>
      <c r="B87" s="7">
        <v>2012</v>
      </c>
      <c r="C87" s="7">
        <v>1</v>
      </c>
      <c r="D87" s="8">
        <v>40917</v>
      </c>
      <c r="E87" s="7">
        <v>722</v>
      </c>
      <c r="F87" s="7">
        <v>1429.56</v>
      </c>
    </row>
    <row r="88" spans="1:6" x14ac:dyDescent="0.25">
      <c r="A88" s="7" t="s">
        <v>36</v>
      </c>
      <c r="B88" s="7">
        <v>2012</v>
      </c>
      <c r="C88" s="7">
        <v>1</v>
      </c>
      <c r="D88" s="8">
        <v>40918</v>
      </c>
      <c r="E88" s="7">
        <v>726</v>
      </c>
      <c r="F88" s="7">
        <v>1437.48</v>
      </c>
    </row>
    <row r="89" spans="1:6" x14ac:dyDescent="0.25">
      <c r="A89" s="7" t="s">
        <v>36</v>
      </c>
      <c r="B89" s="7">
        <v>2012</v>
      </c>
      <c r="C89" s="7">
        <v>1</v>
      </c>
      <c r="D89" s="8">
        <v>40919</v>
      </c>
      <c r="E89" s="7">
        <v>729</v>
      </c>
      <c r="F89" s="7">
        <v>1443.42</v>
      </c>
    </row>
    <row r="90" spans="1:6" x14ac:dyDescent="0.25">
      <c r="A90" s="7" t="s">
        <v>36</v>
      </c>
      <c r="B90" s="7">
        <v>2012</v>
      </c>
      <c r="C90" s="7">
        <v>1</v>
      </c>
      <c r="D90" s="8">
        <v>40920</v>
      </c>
      <c r="E90" s="7">
        <v>734</v>
      </c>
      <c r="F90" s="7">
        <v>1453.32</v>
      </c>
    </row>
    <row r="91" spans="1:6" x14ac:dyDescent="0.25">
      <c r="A91" s="7" t="s">
        <v>36</v>
      </c>
      <c r="B91" s="7">
        <v>2012</v>
      </c>
      <c r="C91" s="7">
        <v>1</v>
      </c>
      <c r="D91" s="8">
        <v>40921</v>
      </c>
      <c r="E91" s="7">
        <v>765</v>
      </c>
      <c r="F91" s="7">
        <v>1514.7</v>
      </c>
    </row>
    <row r="92" spans="1:6" x14ac:dyDescent="0.25">
      <c r="A92" s="7" t="s">
        <v>36</v>
      </c>
      <c r="B92" s="7">
        <v>2012</v>
      </c>
      <c r="C92" s="7">
        <v>1</v>
      </c>
      <c r="D92" s="8">
        <v>40922</v>
      </c>
      <c r="E92" s="7">
        <v>798</v>
      </c>
      <c r="F92" s="7">
        <v>1580.04</v>
      </c>
    </row>
    <row r="93" spans="1:6" x14ac:dyDescent="0.25">
      <c r="A93" s="7" t="s">
        <v>36</v>
      </c>
      <c r="B93" s="7">
        <v>2012</v>
      </c>
      <c r="C93" s="7">
        <v>1</v>
      </c>
      <c r="D93" s="8">
        <v>40923</v>
      </c>
      <c r="E93" s="7">
        <v>777</v>
      </c>
      <c r="F93" s="7">
        <v>1538.46</v>
      </c>
    </row>
    <row r="94" spans="1:6" x14ac:dyDescent="0.25">
      <c r="A94" s="7" t="s">
        <v>36</v>
      </c>
      <c r="B94" s="7">
        <v>2012</v>
      </c>
      <c r="C94" s="7">
        <v>1</v>
      </c>
      <c r="D94" s="8">
        <v>40924</v>
      </c>
      <c r="E94" s="7">
        <v>752</v>
      </c>
      <c r="F94" s="7">
        <v>1488.96</v>
      </c>
    </row>
    <row r="95" spans="1:6" x14ac:dyDescent="0.25">
      <c r="A95" s="7" t="s">
        <v>36</v>
      </c>
      <c r="B95" s="7">
        <v>2012</v>
      </c>
      <c r="C95" s="7">
        <v>1</v>
      </c>
      <c r="D95" s="8">
        <v>40925</v>
      </c>
      <c r="E95" s="7">
        <v>754</v>
      </c>
      <c r="F95" s="7">
        <v>1492.92</v>
      </c>
    </row>
    <row r="96" spans="1:6" x14ac:dyDescent="0.25">
      <c r="A96" s="7" t="s">
        <v>36</v>
      </c>
      <c r="B96" s="7">
        <v>2012</v>
      </c>
      <c r="C96" s="7">
        <v>1</v>
      </c>
      <c r="D96" s="8">
        <v>40926</v>
      </c>
      <c r="E96" s="7">
        <v>766</v>
      </c>
      <c r="F96" s="7">
        <v>1516.68</v>
      </c>
    </row>
    <row r="97" spans="1:6" x14ac:dyDescent="0.25">
      <c r="A97" s="7" t="s">
        <v>36</v>
      </c>
      <c r="B97" s="7">
        <v>2012</v>
      </c>
      <c r="C97" s="7">
        <v>1</v>
      </c>
      <c r="D97" s="8">
        <v>40927</v>
      </c>
      <c r="E97" s="7">
        <v>795</v>
      </c>
      <c r="F97" s="7">
        <v>1574.1</v>
      </c>
    </row>
    <row r="98" spans="1:6" x14ac:dyDescent="0.25">
      <c r="A98" s="7" t="s">
        <v>36</v>
      </c>
      <c r="B98" s="7">
        <v>2012</v>
      </c>
      <c r="C98" s="7">
        <v>1</v>
      </c>
      <c r="D98" s="8">
        <v>40928</v>
      </c>
      <c r="E98" s="7">
        <v>783</v>
      </c>
      <c r="F98" s="7">
        <v>1550.34</v>
      </c>
    </row>
    <row r="99" spans="1:6" x14ac:dyDescent="0.25">
      <c r="A99" s="7" t="s">
        <v>36</v>
      </c>
      <c r="B99" s="7">
        <v>2012</v>
      </c>
      <c r="C99" s="7">
        <v>1</v>
      </c>
      <c r="D99" s="8">
        <v>40929</v>
      </c>
      <c r="E99" s="7">
        <v>768</v>
      </c>
      <c r="F99" s="7">
        <v>1520.6399999999999</v>
      </c>
    </row>
    <row r="100" spans="1:6" x14ac:dyDescent="0.25">
      <c r="A100" s="7" t="s">
        <v>36</v>
      </c>
      <c r="B100" s="7">
        <v>2012</v>
      </c>
      <c r="C100" s="7">
        <v>1</v>
      </c>
      <c r="D100" s="8">
        <v>40930</v>
      </c>
      <c r="E100" s="7">
        <v>761</v>
      </c>
      <c r="F100" s="7">
        <v>1506.78</v>
      </c>
    </row>
    <row r="101" spans="1:6" x14ac:dyDescent="0.25">
      <c r="A101" s="7" t="s">
        <v>36</v>
      </c>
      <c r="B101" s="7">
        <v>2012</v>
      </c>
      <c r="C101" s="7">
        <v>1</v>
      </c>
      <c r="D101" s="8">
        <v>40931</v>
      </c>
      <c r="E101" s="7">
        <v>766</v>
      </c>
      <c r="F101" s="7">
        <v>1516.68</v>
      </c>
    </row>
    <row r="102" spans="1:6" x14ac:dyDescent="0.25">
      <c r="A102" s="7" t="s">
        <v>36</v>
      </c>
      <c r="B102" s="7">
        <v>2012</v>
      </c>
      <c r="C102" s="7">
        <v>1</v>
      </c>
      <c r="D102" s="8">
        <v>40932</v>
      </c>
      <c r="E102" s="7">
        <v>754</v>
      </c>
      <c r="F102" s="7">
        <v>1492.92</v>
      </c>
    </row>
    <row r="103" spans="1:6" x14ac:dyDescent="0.25">
      <c r="A103" s="7" t="s">
        <v>36</v>
      </c>
      <c r="B103" s="7">
        <v>2012</v>
      </c>
      <c r="C103" s="7">
        <v>1</v>
      </c>
      <c r="D103" s="8">
        <v>40933</v>
      </c>
      <c r="E103" s="7">
        <v>724</v>
      </c>
      <c r="F103" s="7">
        <v>1433.52</v>
      </c>
    </row>
    <row r="104" spans="1:6" x14ac:dyDescent="0.25">
      <c r="A104" s="7" t="s">
        <v>36</v>
      </c>
      <c r="B104" s="7">
        <v>2012</v>
      </c>
      <c r="C104" s="7">
        <v>1</v>
      </c>
      <c r="D104" s="8">
        <v>40934</v>
      </c>
      <c r="E104" s="7">
        <v>703</v>
      </c>
      <c r="F104" s="7">
        <v>1391.94</v>
      </c>
    </row>
    <row r="105" spans="1:6" x14ac:dyDescent="0.25">
      <c r="A105" s="7" t="s">
        <v>36</v>
      </c>
      <c r="B105" s="7">
        <v>2012</v>
      </c>
      <c r="C105" s="7">
        <v>1</v>
      </c>
      <c r="D105" s="8">
        <v>40935</v>
      </c>
      <c r="E105" s="7">
        <v>719</v>
      </c>
      <c r="F105" s="7">
        <v>1423.62</v>
      </c>
    </row>
    <row r="106" spans="1:6" x14ac:dyDescent="0.25">
      <c r="A106" s="7" t="s">
        <v>36</v>
      </c>
      <c r="B106" s="7">
        <v>2012</v>
      </c>
      <c r="C106" s="7">
        <v>1</v>
      </c>
      <c r="D106" s="8">
        <v>40936</v>
      </c>
      <c r="E106" s="7">
        <v>753</v>
      </c>
      <c r="F106" s="7">
        <v>1490.94</v>
      </c>
    </row>
    <row r="107" spans="1:6" x14ac:dyDescent="0.25">
      <c r="A107" s="7" t="s">
        <v>36</v>
      </c>
      <c r="B107" s="7">
        <v>2012</v>
      </c>
      <c r="C107" s="7">
        <v>1</v>
      </c>
      <c r="D107" s="8">
        <v>40937</v>
      </c>
      <c r="E107" s="7">
        <v>792</v>
      </c>
      <c r="F107" s="7">
        <v>1568.16</v>
      </c>
    </row>
    <row r="108" spans="1:6" x14ac:dyDescent="0.25">
      <c r="A108" s="7" t="s">
        <v>36</v>
      </c>
      <c r="B108" s="7">
        <v>2012</v>
      </c>
      <c r="C108" s="7">
        <v>1</v>
      </c>
      <c r="D108" s="8">
        <v>40938</v>
      </c>
      <c r="E108" s="7">
        <v>818</v>
      </c>
      <c r="F108" s="7">
        <v>1619.6399999999999</v>
      </c>
    </row>
    <row r="109" spans="1:6" x14ac:dyDescent="0.25">
      <c r="A109" s="7" t="s">
        <v>36</v>
      </c>
      <c r="B109" s="7">
        <v>2012</v>
      </c>
      <c r="C109" s="7">
        <v>1</v>
      </c>
      <c r="D109" s="8">
        <v>40939</v>
      </c>
      <c r="E109" s="7">
        <v>844</v>
      </c>
      <c r="F109" s="7">
        <v>1671.12</v>
      </c>
    </row>
    <row r="110" spans="1:6" x14ac:dyDescent="0.25">
      <c r="A110" s="7" t="s">
        <v>36</v>
      </c>
      <c r="B110" s="7">
        <v>2012</v>
      </c>
      <c r="C110" s="7">
        <v>2</v>
      </c>
      <c r="D110" s="8">
        <v>40940</v>
      </c>
      <c r="E110" s="7">
        <v>839</v>
      </c>
      <c r="F110" s="7">
        <v>1661.22</v>
      </c>
    </row>
    <row r="111" spans="1:6" x14ac:dyDescent="0.25">
      <c r="A111" s="7" t="s">
        <v>36</v>
      </c>
      <c r="B111" s="7">
        <v>2012</v>
      </c>
      <c r="C111" s="7">
        <v>2</v>
      </c>
      <c r="D111" s="8">
        <v>40941</v>
      </c>
      <c r="E111" s="7">
        <v>846</v>
      </c>
      <c r="F111" s="7">
        <v>1675.08</v>
      </c>
    </row>
    <row r="112" spans="1:6" x14ac:dyDescent="0.25">
      <c r="A112" s="7" t="s">
        <v>36</v>
      </c>
      <c r="B112" s="7">
        <v>2012</v>
      </c>
      <c r="C112" s="7">
        <v>2</v>
      </c>
      <c r="D112" s="8">
        <v>40942</v>
      </c>
      <c r="E112" s="7">
        <v>911</v>
      </c>
      <c r="F112" s="7">
        <v>1803.78</v>
      </c>
    </row>
    <row r="113" spans="1:6" x14ac:dyDescent="0.25">
      <c r="A113" s="7" t="s">
        <v>36</v>
      </c>
      <c r="B113" s="7">
        <v>2012</v>
      </c>
      <c r="C113" s="7">
        <v>2</v>
      </c>
      <c r="D113" s="8">
        <v>40943</v>
      </c>
      <c r="E113" s="7">
        <v>1010</v>
      </c>
      <c r="F113" s="7">
        <v>1999.8</v>
      </c>
    </row>
    <row r="114" spans="1:6" x14ac:dyDescent="0.25">
      <c r="A114" s="7" t="s">
        <v>36</v>
      </c>
      <c r="B114" s="7">
        <v>2012</v>
      </c>
      <c r="C114" s="7">
        <v>2</v>
      </c>
      <c r="D114" s="8">
        <v>40944</v>
      </c>
      <c r="E114" s="7">
        <v>1080</v>
      </c>
      <c r="F114" s="7">
        <v>2138.4</v>
      </c>
    </row>
    <row r="115" spans="1:6" x14ac:dyDescent="0.25">
      <c r="A115" s="7" t="s">
        <v>36</v>
      </c>
      <c r="B115" s="7">
        <v>2012</v>
      </c>
      <c r="C115" s="7">
        <v>2</v>
      </c>
      <c r="D115" s="8">
        <v>40945</v>
      </c>
      <c r="E115" s="7">
        <v>1110</v>
      </c>
      <c r="F115" s="7">
        <v>2197.8000000000002</v>
      </c>
    </row>
    <row r="116" spans="1:6" x14ac:dyDescent="0.25">
      <c r="A116" s="7" t="s">
        <v>36</v>
      </c>
      <c r="B116" s="7">
        <v>2012</v>
      </c>
      <c r="C116" s="7">
        <v>2</v>
      </c>
      <c r="D116" s="8">
        <v>40946</v>
      </c>
      <c r="E116" s="7">
        <v>1130</v>
      </c>
      <c r="F116" s="7">
        <v>2237.4</v>
      </c>
    </row>
    <row r="117" spans="1:6" x14ac:dyDescent="0.25">
      <c r="A117" s="7" t="s">
        <v>36</v>
      </c>
      <c r="B117" s="7">
        <v>2012</v>
      </c>
      <c r="C117" s="7">
        <v>2</v>
      </c>
      <c r="D117" s="8">
        <v>40947</v>
      </c>
      <c r="E117" s="7">
        <v>1130</v>
      </c>
      <c r="F117" s="7">
        <v>2237.4</v>
      </c>
    </row>
    <row r="118" spans="1:6" x14ac:dyDescent="0.25">
      <c r="A118" s="7" t="s">
        <v>36</v>
      </c>
      <c r="B118" s="7">
        <v>2012</v>
      </c>
      <c r="C118" s="7">
        <v>2</v>
      </c>
      <c r="D118" s="8">
        <v>40948</v>
      </c>
      <c r="E118" s="7">
        <v>1060</v>
      </c>
      <c r="F118" s="7">
        <v>2098.8000000000002</v>
      </c>
    </row>
    <row r="119" spans="1:6" x14ac:dyDescent="0.25">
      <c r="A119" s="7" t="s">
        <v>36</v>
      </c>
      <c r="B119" s="7">
        <v>2012</v>
      </c>
      <c r="C119" s="7">
        <v>2</v>
      </c>
      <c r="D119" s="8">
        <v>40949</v>
      </c>
      <c r="E119" s="7">
        <v>1040</v>
      </c>
      <c r="F119" s="7">
        <v>2059.1999999999998</v>
      </c>
    </row>
    <row r="120" spans="1:6" x14ac:dyDescent="0.25">
      <c r="A120" s="7" t="s">
        <v>36</v>
      </c>
      <c r="B120" s="7">
        <v>2012</v>
      </c>
      <c r="C120" s="7">
        <v>2</v>
      </c>
      <c r="D120" s="8">
        <v>40950</v>
      </c>
      <c r="E120" s="7">
        <v>1040</v>
      </c>
      <c r="F120" s="7">
        <v>2059.1999999999998</v>
      </c>
    </row>
    <row r="121" spans="1:6" x14ac:dyDescent="0.25">
      <c r="A121" s="7" t="s">
        <v>36</v>
      </c>
      <c r="B121" s="7">
        <v>2012</v>
      </c>
      <c r="C121" s="7">
        <v>2</v>
      </c>
      <c r="D121" s="8">
        <v>40951</v>
      </c>
      <c r="E121" s="7">
        <v>1030</v>
      </c>
      <c r="F121" s="7">
        <v>2039.4</v>
      </c>
    </row>
    <row r="122" spans="1:6" x14ac:dyDescent="0.25">
      <c r="A122" s="7" t="s">
        <v>36</v>
      </c>
      <c r="B122" s="7">
        <v>2012</v>
      </c>
      <c r="C122" s="7">
        <v>2</v>
      </c>
      <c r="D122" s="8">
        <v>40952</v>
      </c>
      <c r="E122" s="7">
        <v>1040</v>
      </c>
      <c r="F122" s="7">
        <v>2059.1999999999998</v>
      </c>
    </row>
    <row r="123" spans="1:6" x14ac:dyDescent="0.25">
      <c r="A123" s="7" t="s">
        <v>36</v>
      </c>
      <c r="B123" s="7">
        <v>2012</v>
      </c>
      <c r="C123" s="7">
        <v>2</v>
      </c>
      <c r="D123" s="8">
        <v>40953</v>
      </c>
      <c r="E123" s="7">
        <v>1010</v>
      </c>
      <c r="F123" s="7">
        <v>1999.8</v>
      </c>
    </row>
    <row r="124" spans="1:6" x14ac:dyDescent="0.25">
      <c r="A124" s="7" t="s">
        <v>36</v>
      </c>
      <c r="B124" s="7">
        <v>2012</v>
      </c>
      <c r="C124" s="7">
        <v>2</v>
      </c>
      <c r="D124" s="8">
        <v>40954</v>
      </c>
      <c r="E124" s="7">
        <v>987</v>
      </c>
      <c r="F124" s="7">
        <v>1954.26</v>
      </c>
    </row>
    <row r="125" spans="1:6" x14ac:dyDescent="0.25">
      <c r="A125" s="7" t="s">
        <v>36</v>
      </c>
      <c r="B125" s="7">
        <v>2012</v>
      </c>
      <c r="C125" s="7">
        <v>2</v>
      </c>
      <c r="D125" s="8">
        <v>40955</v>
      </c>
      <c r="E125" s="7">
        <v>956</v>
      </c>
      <c r="F125" s="7">
        <v>1892.8799999999999</v>
      </c>
    </row>
    <row r="126" spans="1:6" x14ac:dyDescent="0.25">
      <c r="A126" s="7" t="s">
        <v>36</v>
      </c>
      <c r="B126" s="7">
        <v>2012</v>
      </c>
      <c r="C126" s="7">
        <v>2</v>
      </c>
      <c r="D126" s="8">
        <v>40956</v>
      </c>
      <c r="E126" s="7">
        <v>842</v>
      </c>
      <c r="F126" s="7">
        <v>1667.16</v>
      </c>
    </row>
    <row r="127" spans="1:6" x14ac:dyDescent="0.25">
      <c r="A127" s="7" t="s">
        <v>36</v>
      </c>
      <c r="B127" s="7">
        <v>2012</v>
      </c>
      <c r="C127" s="7">
        <v>2</v>
      </c>
      <c r="D127" s="8">
        <v>40957</v>
      </c>
      <c r="E127" s="7">
        <v>735</v>
      </c>
      <c r="F127" s="7">
        <v>1455.3</v>
      </c>
    </row>
    <row r="128" spans="1:6" x14ac:dyDescent="0.25">
      <c r="A128" s="7" t="s">
        <v>36</v>
      </c>
      <c r="B128" s="7">
        <v>2012</v>
      </c>
      <c r="C128" s="7">
        <v>2</v>
      </c>
      <c r="D128" s="8">
        <v>40958</v>
      </c>
      <c r="E128" s="7">
        <v>605</v>
      </c>
      <c r="F128" s="7">
        <v>1197.9000000000001</v>
      </c>
    </row>
    <row r="129" spans="1:6" x14ac:dyDescent="0.25">
      <c r="A129" s="7" t="s">
        <v>36</v>
      </c>
      <c r="B129" s="7">
        <v>2012</v>
      </c>
      <c r="C129" s="7">
        <v>2</v>
      </c>
      <c r="D129" s="8">
        <v>40959</v>
      </c>
      <c r="E129" s="7">
        <v>611</v>
      </c>
      <c r="F129" s="7">
        <v>1209.78</v>
      </c>
    </row>
    <row r="130" spans="1:6" x14ac:dyDescent="0.25">
      <c r="A130" s="7" t="s">
        <v>36</v>
      </c>
      <c r="B130" s="7">
        <v>2012</v>
      </c>
      <c r="C130" s="7">
        <v>2</v>
      </c>
      <c r="D130" s="8">
        <v>40960</v>
      </c>
      <c r="E130" s="7">
        <v>657</v>
      </c>
      <c r="F130" s="7">
        <v>1300.8599999999999</v>
      </c>
    </row>
    <row r="131" spans="1:6" x14ac:dyDescent="0.25">
      <c r="A131" s="7" t="s">
        <v>36</v>
      </c>
      <c r="B131" s="7">
        <v>2012</v>
      </c>
      <c r="C131" s="7">
        <v>2</v>
      </c>
      <c r="D131" s="8">
        <v>40961</v>
      </c>
      <c r="E131" s="7">
        <v>686</v>
      </c>
      <c r="F131" s="7">
        <v>1358.28</v>
      </c>
    </row>
    <row r="132" spans="1:6" x14ac:dyDescent="0.25">
      <c r="A132" s="7" t="s">
        <v>36</v>
      </c>
      <c r="B132" s="7">
        <v>2012</v>
      </c>
      <c r="C132" s="7">
        <v>2</v>
      </c>
      <c r="D132" s="8">
        <v>40962</v>
      </c>
      <c r="E132" s="7">
        <v>666</v>
      </c>
      <c r="F132" s="7">
        <v>1318.68</v>
      </c>
    </row>
    <row r="133" spans="1:6" x14ac:dyDescent="0.25">
      <c r="A133" s="7" t="s">
        <v>36</v>
      </c>
      <c r="B133" s="7">
        <v>2012</v>
      </c>
      <c r="C133" s="7">
        <v>2</v>
      </c>
      <c r="D133" s="8">
        <v>40963</v>
      </c>
      <c r="E133" s="7">
        <v>683</v>
      </c>
      <c r="F133" s="7">
        <v>1352.34</v>
      </c>
    </row>
    <row r="134" spans="1:6" x14ac:dyDescent="0.25">
      <c r="A134" s="7" t="s">
        <v>36</v>
      </c>
      <c r="B134" s="7">
        <v>2012</v>
      </c>
      <c r="C134" s="7">
        <v>2</v>
      </c>
      <c r="D134" s="8">
        <v>40964</v>
      </c>
      <c r="E134" s="7">
        <v>719</v>
      </c>
      <c r="F134" s="7">
        <v>1423.62</v>
      </c>
    </row>
    <row r="135" spans="1:6" x14ac:dyDescent="0.25">
      <c r="A135" s="7" t="s">
        <v>36</v>
      </c>
      <c r="B135" s="7">
        <v>2012</v>
      </c>
      <c r="C135" s="7">
        <v>2</v>
      </c>
      <c r="D135" s="8">
        <v>40965</v>
      </c>
      <c r="E135" s="7">
        <v>753</v>
      </c>
      <c r="F135" s="7">
        <v>1490.94</v>
      </c>
    </row>
    <row r="136" spans="1:6" x14ac:dyDescent="0.25">
      <c r="A136" s="7" t="s">
        <v>36</v>
      </c>
      <c r="B136" s="7">
        <v>2012</v>
      </c>
      <c r="C136" s="7">
        <v>2</v>
      </c>
      <c r="D136" s="8">
        <v>40966</v>
      </c>
      <c r="E136" s="7">
        <v>714</v>
      </c>
      <c r="F136" s="7">
        <v>1413.72</v>
      </c>
    </row>
    <row r="137" spans="1:6" x14ac:dyDescent="0.25">
      <c r="A137" s="7" t="s">
        <v>36</v>
      </c>
      <c r="B137" s="7">
        <v>2012</v>
      </c>
      <c r="C137" s="7">
        <v>2</v>
      </c>
      <c r="D137" s="8">
        <v>40967</v>
      </c>
      <c r="E137" s="7">
        <v>704</v>
      </c>
      <c r="F137" s="7">
        <v>1393.92</v>
      </c>
    </row>
    <row r="138" spans="1:6" x14ac:dyDescent="0.25">
      <c r="A138" s="7" t="s">
        <v>36</v>
      </c>
      <c r="B138" s="7">
        <v>2012</v>
      </c>
      <c r="C138" s="7">
        <v>2</v>
      </c>
      <c r="D138" s="8">
        <v>40968</v>
      </c>
      <c r="E138" s="7">
        <v>669</v>
      </c>
      <c r="F138" s="7">
        <v>1324.62</v>
      </c>
    </row>
    <row r="139" spans="1:6" x14ac:dyDescent="0.25">
      <c r="A139" s="7" t="s">
        <v>36</v>
      </c>
      <c r="B139" s="7">
        <v>2012</v>
      </c>
      <c r="C139" s="7">
        <v>3</v>
      </c>
      <c r="D139" s="8">
        <v>40969</v>
      </c>
      <c r="E139" s="7">
        <v>653</v>
      </c>
      <c r="F139" s="7">
        <v>1292.94</v>
      </c>
    </row>
    <row r="140" spans="1:6" x14ac:dyDescent="0.25">
      <c r="A140" s="7" t="s">
        <v>36</v>
      </c>
      <c r="B140" s="7">
        <v>2012</v>
      </c>
      <c r="C140" s="7">
        <v>3</v>
      </c>
      <c r="D140" s="8">
        <v>40970</v>
      </c>
      <c r="E140" s="7">
        <v>574</v>
      </c>
      <c r="F140" s="7">
        <v>1136.52</v>
      </c>
    </row>
    <row r="141" spans="1:6" x14ac:dyDescent="0.25">
      <c r="A141" s="7" t="s">
        <v>36</v>
      </c>
      <c r="B141" s="7">
        <v>2012</v>
      </c>
      <c r="C141" s="7">
        <v>3</v>
      </c>
      <c r="D141" s="8">
        <v>40971</v>
      </c>
      <c r="E141" s="7">
        <v>515</v>
      </c>
      <c r="F141" s="7">
        <v>1019.7</v>
      </c>
    </row>
    <row r="142" spans="1:6" x14ac:dyDescent="0.25">
      <c r="A142" s="7" t="s">
        <v>36</v>
      </c>
      <c r="B142" s="7">
        <v>2012</v>
      </c>
      <c r="C142" s="7">
        <v>3</v>
      </c>
      <c r="D142" s="8">
        <v>40972</v>
      </c>
      <c r="E142" s="7">
        <v>503</v>
      </c>
      <c r="F142" s="7">
        <v>995.93999999999994</v>
      </c>
    </row>
    <row r="143" spans="1:6" x14ac:dyDescent="0.25">
      <c r="A143" s="7" t="s">
        <v>36</v>
      </c>
      <c r="B143" s="7">
        <v>2012</v>
      </c>
      <c r="C143" s="7">
        <v>3</v>
      </c>
      <c r="D143" s="8">
        <v>40973</v>
      </c>
      <c r="E143" s="7">
        <v>466</v>
      </c>
      <c r="F143" s="7">
        <v>922.68</v>
      </c>
    </row>
    <row r="144" spans="1:6" x14ac:dyDescent="0.25">
      <c r="A144" s="7" t="s">
        <v>36</v>
      </c>
      <c r="B144" s="7">
        <v>2012</v>
      </c>
      <c r="C144" s="7">
        <v>3</v>
      </c>
      <c r="D144" s="8">
        <v>40974</v>
      </c>
      <c r="E144" s="7">
        <v>546</v>
      </c>
      <c r="F144" s="7">
        <v>1081.08</v>
      </c>
    </row>
    <row r="145" spans="1:6" x14ac:dyDescent="0.25">
      <c r="A145" s="7" t="s">
        <v>36</v>
      </c>
      <c r="B145" s="7">
        <v>2012</v>
      </c>
      <c r="C145" s="7">
        <v>3</v>
      </c>
      <c r="D145" s="8">
        <v>40975</v>
      </c>
      <c r="E145" s="7">
        <v>521</v>
      </c>
      <c r="F145" s="7">
        <v>1031.58</v>
      </c>
    </row>
    <row r="146" spans="1:6" x14ac:dyDescent="0.25">
      <c r="A146" s="7" t="s">
        <v>36</v>
      </c>
      <c r="B146" s="7">
        <v>2012</v>
      </c>
      <c r="C146" s="7">
        <v>3</v>
      </c>
      <c r="D146" s="8">
        <v>40976</v>
      </c>
      <c r="E146" s="7">
        <v>545</v>
      </c>
      <c r="F146" s="7">
        <v>1079.0999999999999</v>
      </c>
    </row>
    <row r="147" spans="1:6" x14ac:dyDescent="0.25">
      <c r="A147" s="7" t="s">
        <v>36</v>
      </c>
      <c r="B147" s="7">
        <v>2012</v>
      </c>
      <c r="C147" s="7">
        <v>3</v>
      </c>
      <c r="D147" s="8">
        <v>40977</v>
      </c>
      <c r="E147" s="7">
        <v>506</v>
      </c>
      <c r="F147" s="7">
        <v>1001.88</v>
      </c>
    </row>
    <row r="148" spans="1:6" x14ac:dyDescent="0.25">
      <c r="A148" s="7" t="s">
        <v>36</v>
      </c>
      <c r="B148" s="7">
        <v>2012</v>
      </c>
      <c r="C148" s="7">
        <v>3</v>
      </c>
      <c r="D148" s="8">
        <v>40978</v>
      </c>
      <c r="E148" s="7">
        <v>437</v>
      </c>
      <c r="F148" s="7">
        <v>865.26</v>
      </c>
    </row>
    <row r="149" spans="1:6" x14ac:dyDescent="0.25">
      <c r="A149" s="7" t="s">
        <v>36</v>
      </c>
      <c r="B149" s="7">
        <v>2012</v>
      </c>
      <c r="C149" s="7">
        <v>3</v>
      </c>
      <c r="D149" s="8">
        <v>40979</v>
      </c>
      <c r="E149" s="7">
        <v>397</v>
      </c>
      <c r="F149" s="7">
        <v>786.06</v>
      </c>
    </row>
    <row r="150" spans="1:6" x14ac:dyDescent="0.25">
      <c r="A150" s="7" t="s">
        <v>36</v>
      </c>
      <c r="B150" s="7">
        <v>2012</v>
      </c>
      <c r="C150" s="7">
        <v>3</v>
      </c>
      <c r="D150" s="8">
        <v>40980</v>
      </c>
      <c r="E150" s="7">
        <v>168</v>
      </c>
      <c r="F150" s="7">
        <v>332.64</v>
      </c>
    </row>
    <row r="151" spans="1:6" x14ac:dyDescent="0.25">
      <c r="A151" s="7" t="s">
        <v>36</v>
      </c>
      <c r="B151" s="7">
        <v>2012</v>
      </c>
      <c r="C151" s="7">
        <v>3</v>
      </c>
      <c r="D151" s="8">
        <v>40981</v>
      </c>
      <c r="E151" s="7">
        <v>31.9</v>
      </c>
      <c r="F151" s="7">
        <v>63.161999999999999</v>
      </c>
    </row>
    <row r="152" spans="1:6" x14ac:dyDescent="0.25">
      <c r="A152" s="7" t="s">
        <v>36</v>
      </c>
      <c r="B152" s="7">
        <v>2012</v>
      </c>
      <c r="C152" s="7">
        <v>3</v>
      </c>
      <c r="D152" s="8">
        <v>40982</v>
      </c>
      <c r="E152" s="7">
        <v>27.7</v>
      </c>
      <c r="F152" s="7">
        <v>54.845999999999997</v>
      </c>
    </row>
    <row r="153" spans="1:6" x14ac:dyDescent="0.25">
      <c r="A153" s="7" t="s">
        <v>36</v>
      </c>
      <c r="B153" s="7">
        <v>2012</v>
      </c>
      <c r="C153" s="7">
        <v>3</v>
      </c>
      <c r="D153" s="8">
        <v>40983</v>
      </c>
      <c r="E153" s="7">
        <v>25.6</v>
      </c>
      <c r="F153" s="7">
        <v>50.688000000000002</v>
      </c>
    </row>
    <row r="154" spans="1:6" x14ac:dyDescent="0.25">
      <c r="A154" s="7" t="s">
        <v>36</v>
      </c>
      <c r="B154" s="7">
        <v>2012</v>
      </c>
      <c r="C154" s="7">
        <v>3</v>
      </c>
      <c r="D154" s="8">
        <v>40984</v>
      </c>
      <c r="E154" s="7">
        <v>24.1</v>
      </c>
      <c r="F154" s="7">
        <v>47.718000000000004</v>
      </c>
    </row>
    <row r="155" spans="1:6" x14ac:dyDescent="0.25">
      <c r="A155" s="7" t="s">
        <v>36</v>
      </c>
      <c r="B155" s="7">
        <v>2012</v>
      </c>
      <c r="C155" s="7">
        <v>3</v>
      </c>
      <c r="D155" s="8">
        <v>40985</v>
      </c>
      <c r="E155" s="7">
        <v>23.1</v>
      </c>
      <c r="F155" s="7">
        <v>45.738</v>
      </c>
    </row>
    <row r="156" spans="1:6" x14ac:dyDescent="0.25">
      <c r="A156" s="7" t="s">
        <v>36</v>
      </c>
      <c r="B156" s="7">
        <v>2012</v>
      </c>
      <c r="C156" s="7">
        <v>3</v>
      </c>
      <c r="D156" s="8">
        <v>40986</v>
      </c>
      <c r="E156" s="7">
        <v>21.6</v>
      </c>
      <c r="F156" s="7">
        <v>42.768000000000001</v>
      </c>
    </row>
    <row r="157" spans="1:6" x14ac:dyDescent="0.25">
      <c r="A157" s="7" t="s">
        <v>36</v>
      </c>
      <c r="B157" s="7">
        <v>2012</v>
      </c>
      <c r="C157" s="7">
        <v>3</v>
      </c>
      <c r="D157" s="8">
        <v>40987</v>
      </c>
      <c r="E157" s="7">
        <v>22.1</v>
      </c>
      <c r="F157" s="7">
        <v>43.758000000000003</v>
      </c>
    </row>
    <row r="158" spans="1:6" x14ac:dyDescent="0.25">
      <c r="A158" s="7" t="s">
        <v>36</v>
      </c>
      <c r="B158" s="7">
        <v>2012</v>
      </c>
      <c r="C158" s="7">
        <v>3</v>
      </c>
      <c r="D158" s="8">
        <v>40988</v>
      </c>
      <c r="E158" s="7">
        <v>21.9</v>
      </c>
      <c r="F158" s="7">
        <v>43.361999999999995</v>
      </c>
    </row>
    <row r="159" spans="1:6" x14ac:dyDescent="0.25">
      <c r="A159" s="7" t="s">
        <v>36</v>
      </c>
      <c r="B159" s="7">
        <v>2012</v>
      </c>
      <c r="C159" s="7">
        <v>3</v>
      </c>
      <c r="D159" s="8">
        <v>40989</v>
      </c>
      <c r="E159" s="7">
        <v>150</v>
      </c>
      <c r="F159" s="7">
        <v>297</v>
      </c>
    </row>
    <row r="160" spans="1:6" x14ac:dyDescent="0.25">
      <c r="A160" s="7" t="s">
        <v>36</v>
      </c>
      <c r="B160" s="7">
        <v>2012</v>
      </c>
      <c r="C160" s="7">
        <v>3</v>
      </c>
      <c r="D160" s="8">
        <v>40990</v>
      </c>
      <c r="E160" s="7">
        <v>262</v>
      </c>
      <c r="F160" s="7">
        <v>518.76</v>
      </c>
    </row>
    <row r="161" spans="1:6" x14ac:dyDescent="0.25">
      <c r="A161" s="7" t="s">
        <v>36</v>
      </c>
      <c r="B161" s="7">
        <v>2012</v>
      </c>
      <c r="C161" s="7">
        <v>3</v>
      </c>
      <c r="D161" s="8">
        <v>40991</v>
      </c>
      <c r="E161" s="7">
        <v>350</v>
      </c>
      <c r="F161" s="7">
        <v>693</v>
      </c>
    </row>
    <row r="162" spans="1:6" x14ac:dyDescent="0.25">
      <c r="A162" s="7" t="s">
        <v>36</v>
      </c>
      <c r="B162" s="7">
        <v>2012</v>
      </c>
      <c r="C162" s="7">
        <v>3</v>
      </c>
      <c r="D162" s="8">
        <v>40992</v>
      </c>
      <c r="E162" s="7">
        <v>245</v>
      </c>
      <c r="F162" s="7">
        <v>485.1</v>
      </c>
    </row>
    <row r="163" spans="1:6" x14ac:dyDescent="0.25">
      <c r="A163" s="7" t="s">
        <v>36</v>
      </c>
      <c r="B163" s="7">
        <v>2012</v>
      </c>
      <c r="C163" s="7">
        <v>3</v>
      </c>
      <c r="D163" s="8">
        <v>40993</v>
      </c>
      <c r="E163" s="7">
        <v>263</v>
      </c>
      <c r="F163" s="7">
        <v>520.74</v>
      </c>
    </row>
    <row r="164" spans="1:6" x14ac:dyDescent="0.25">
      <c r="A164" s="7" t="s">
        <v>36</v>
      </c>
      <c r="B164" s="7">
        <v>2012</v>
      </c>
      <c r="C164" s="7">
        <v>3</v>
      </c>
      <c r="D164" s="8">
        <v>40994</v>
      </c>
      <c r="E164" s="7">
        <v>237</v>
      </c>
      <c r="F164" s="7">
        <v>469.26</v>
      </c>
    </row>
    <row r="165" spans="1:6" x14ac:dyDescent="0.25">
      <c r="A165" s="7" t="s">
        <v>36</v>
      </c>
      <c r="B165" s="7">
        <v>2012</v>
      </c>
      <c r="C165" s="7">
        <v>3</v>
      </c>
      <c r="D165" s="8">
        <v>40995</v>
      </c>
      <c r="E165" s="7">
        <v>200</v>
      </c>
      <c r="F165" s="7">
        <v>396</v>
      </c>
    </row>
    <row r="166" spans="1:6" x14ac:dyDescent="0.25">
      <c r="A166" s="7" t="s">
        <v>36</v>
      </c>
      <c r="B166" s="7">
        <v>2012</v>
      </c>
      <c r="C166" s="7">
        <v>3</v>
      </c>
      <c r="D166" s="8">
        <v>40996</v>
      </c>
      <c r="E166" s="7">
        <v>207</v>
      </c>
      <c r="F166" s="7">
        <v>409.86</v>
      </c>
    </row>
    <row r="167" spans="1:6" x14ac:dyDescent="0.25">
      <c r="A167" s="7" t="s">
        <v>36</v>
      </c>
      <c r="B167" s="7">
        <v>2012</v>
      </c>
      <c r="C167" s="7">
        <v>3</v>
      </c>
      <c r="D167" s="8">
        <v>40997</v>
      </c>
      <c r="E167" s="7">
        <v>222</v>
      </c>
      <c r="F167" s="7">
        <v>439.56</v>
      </c>
    </row>
    <row r="168" spans="1:6" x14ac:dyDescent="0.25">
      <c r="A168" s="7" t="s">
        <v>36</v>
      </c>
      <c r="B168" s="7">
        <v>2012</v>
      </c>
      <c r="C168" s="7">
        <v>3</v>
      </c>
      <c r="D168" s="8">
        <v>40998</v>
      </c>
      <c r="E168" s="7">
        <v>258</v>
      </c>
      <c r="F168" s="7">
        <v>510.84</v>
      </c>
    </row>
    <row r="169" spans="1:6" x14ac:dyDescent="0.25">
      <c r="A169" s="7" t="s">
        <v>36</v>
      </c>
      <c r="B169" s="7">
        <v>2012</v>
      </c>
      <c r="C169" s="7">
        <v>3</v>
      </c>
      <c r="D169" s="8">
        <v>40999</v>
      </c>
      <c r="E169" s="7">
        <v>248</v>
      </c>
      <c r="F169" s="7">
        <v>491.04</v>
      </c>
    </row>
    <row r="170" spans="1:6" x14ac:dyDescent="0.25">
      <c r="A170" s="7" t="s">
        <v>36</v>
      </c>
      <c r="B170" s="7">
        <v>2012</v>
      </c>
      <c r="C170" s="7">
        <v>4</v>
      </c>
      <c r="D170" s="8">
        <v>41000</v>
      </c>
      <c r="E170" s="7">
        <v>211</v>
      </c>
      <c r="F170" s="7">
        <v>417.78</v>
      </c>
    </row>
    <row r="171" spans="1:6" x14ac:dyDescent="0.25">
      <c r="A171" s="7" t="s">
        <v>36</v>
      </c>
      <c r="B171" s="7">
        <v>2012</v>
      </c>
      <c r="C171" s="7">
        <v>4</v>
      </c>
      <c r="D171" s="8">
        <v>41001</v>
      </c>
      <c r="E171" s="7">
        <v>124</v>
      </c>
      <c r="F171" s="7">
        <v>245.52</v>
      </c>
    </row>
    <row r="172" spans="1:6" x14ac:dyDescent="0.25">
      <c r="A172" s="7" t="s">
        <v>36</v>
      </c>
      <c r="B172" s="7">
        <v>2012</v>
      </c>
      <c r="C172" s="7">
        <v>4</v>
      </c>
      <c r="D172" s="8">
        <v>41002</v>
      </c>
      <c r="E172" s="7">
        <v>80.900000000000006</v>
      </c>
      <c r="F172" s="7">
        <v>160.18200000000002</v>
      </c>
    </row>
    <row r="173" spans="1:6" x14ac:dyDescent="0.25">
      <c r="A173" s="7" t="s">
        <v>36</v>
      </c>
      <c r="B173" s="7">
        <v>2012</v>
      </c>
      <c r="C173" s="7">
        <v>4</v>
      </c>
      <c r="D173" s="8">
        <v>41003</v>
      </c>
      <c r="E173" s="7">
        <v>47.9</v>
      </c>
      <c r="F173" s="7">
        <v>94.841999999999999</v>
      </c>
    </row>
    <row r="174" spans="1:6" x14ac:dyDescent="0.25">
      <c r="A174" s="7" t="s">
        <v>36</v>
      </c>
      <c r="B174" s="7">
        <v>2012</v>
      </c>
      <c r="C174" s="7">
        <v>4</v>
      </c>
      <c r="D174" s="8">
        <v>41004</v>
      </c>
      <c r="E174" s="7">
        <v>31.2</v>
      </c>
      <c r="F174" s="7">
        <v>61.775999999999996</v>
      </c>
    </row>
    <row r="175" spans="1:6" x14ac:dyDescent="0.25">
      <c r="A175" s="7" t="s">
        <v>36</v>
      </c>
      <c r="B175" s="7">
        <v>2012</v>
      </c>
      <c r="C175" s="7">
        <v>4</v>
      </c>
      <c r="D175" s="8">
        <v>41005</v>
      </c>
      <c r="E175" s="7">
        <v>40</v>
      </c>
      <c r="F175" s="7">
        <v>79.2</v>
      </c>
    </row>
    <row r="176" spans="1:6" x14ac:dyDescent="0.25">
      <c r="A176" s="7" t="s">
        <v>36</v>
      </c>
      <c r="B176" s="7">
        <v>2012</v>
      </c>
      <c r="C176" s="7">
        <v>4</v>
      </c>
      <c r="D176" s="8">
        <v>41006</v>
      </c>
      <c r="E176" s="7">
        <v>70.7</v>
      </c>
      <c r="F176" s="7">
        <v>139.98600000000002</v>
      </c>
    </row>
    <row r="177" spans="1:6" x14ac:dyDescent="0.25">
      <c r="A177" s="7" t="s">
        <v>36</v>
      </c>
      <c r="B177" s="7">
        <v>2012</v>
      </c>
      <c r="C177" s="7">
        <v>4</v>
      </c>
      <c r="D177" s="8">
        <v>41007</v>
      </c>
      <c r="E177" s="7">
        <v>81.400000000000006</v>
      </c>
      <c r="F177" s="7">
        <v>161.172</v>
      </c>
    </row>
    <row r="178" spans="1:6" x14ac:dyDescent="0.25">
      <c r="A178" s="7" t="s">
        <v>36</v>
      </c>
      <c r="B178" s="7">
        <v>2012</v>
      </c>
      <c r="C178" s="7">
        <v>4</v>
      </c>
      <c r="D178" s="8">
        <v>41008</v>
      </c>
      <c r="E178" s="7">
        <v>79.400000000000006</v>
      </c>
      <c r="F178" s="7">
        <v>157.21200000000002</v>
      </c>
    </row>
    <row r="179" spans="1:6" x14ac:dyDescent="0.25">
      <c r="A179" s="7" t="s">
        <v>36</v>
      </c>
      <c r="B179" s="7">
        <v>2012</v>
      </c>
      <c r="C179" s="7">
        <v>4</v>
      </c>
      <c r="D179" s="8">
        <v>41009</v>
      </c>
      <c r="E179" s="7">
        <v>76.599999999999994</v>
      </c>
      <c r="F179" s="7">
        <v>151.66799999999998</v>
      </c>
    </row>
    <row r="180" spans="1:6" x14ac:dyDescent="0.25">
      <c r="A180" s="7" t="s">
        <v>36</v>
      </c>
      <c r="B180" s="7">
        <v>2012</v>
      </c>
      <c r="C180" s="7">
        <v>4</v>
      </c>
      <c r="D180" s="8">
        <v>41010</v>
      </c>
      <c r="E180" s="7">
        <v>87.6</v>
      </c>
      <c r="F180" s="7">
        <v>173.44799999999998</v>
      </c>
    </row>
    <row r="181" spans="1:6" x14ac:dyDescent="0.25">
      <c r="A181" s="7" t="s">
        <v>36</v>
      </c>
      <c r="B181" s="7">
        <v>2012</v>
      </c>
      <c r="C181" s="7">
        <v>4</v>
      </c>
      <c r="D181" s="8">
        <v>41011</v>
      </c>
      <c r="E181" s="7">
        <v>94.1</v>
      </c>
      <c r="F181" s="7">
        <v>186.31799999999998</v>
      </c>
    </row>
    <row r="182" spans="1:6" x14ac:dyDescent="0.25">
      <c r="A182" s="7" t="s">
        <v>36</v>
      </c>
      <c r="B182" s="7">
        <v>2012</v>
      </c>
      <c r="C182" s="7">
        <v>4</v>
      </c>
      <c r="D182" s="8">
        <v>41012</v>
      </c>
      <c r="E182" s="7">
        <v>109</v>
      </c>
      <c r="F182" s="7">
        <v>215.82</v>
      </c>
    </row>
    <row r="183" spans="1:6" x14ac:dyDescent="0.25">
      <c r="A183" s="7" t="s">
        <v>36</v>
      </c>
      <c r="B183" s="7">
        <v>2012</v>
      </c>
      <c r="C183" s="7">
        <v>4</v>
      </c>
      <c r="D183" s="8">
        <v>41013</v>
      </c>
      <c r="E183" s="7">
        <v>130</v>
      </c>
      <c r="F183" s="7">
        <v>257.39999999999998</v>
      </c>
    </row>
    <row r="184" spans="1:6" x14ac:dyDescent="0.25">
      <c r="A184" s="7" t="s">
        <v>36</v>
      </c>
      <c r="B184" s="7">
        <v>2012</v>
      </c>
      <c r="C184" s="7">
        <v>4</v>
      </c>
      <c r="D184" s="8">
        <v>41014</v>
      </c>
      <c r="E184" s="7">
        <v>192</v>
      </c>
      <c r="F184" s="7">
        <v>380.15999999999997</v>
      </c>
    </row>
    <row r="185" spans="1:6" x14ac:dyDescent="0.25">
      <c r="A185" s="7" t="s">
        <v>36</v>
      </c>
      <c r="B185" s="7">
        <v>2012</v>
      </c>
      <c r="C185" s="7">
        <v>4</v>
      </c>
      <c r="D185" s="8">
        <v>41015</v>
      </c>
      <c r="E185" s="7">
        <v>133</v>
      </c>
      <c r="F185" s="7">
        <v>263.33999999999997</v>
      </c>
    </row>
    <row r="186" spans="1:6" x14ac:dyDescent="0.25">
      <c r="A186" s="7" t="s">
        <v>36</v>
      </c>
      <c r="B186" s="7">
        <v>2012</v>
      </c>
      <c r="C186" s="7">
        <v>4</v>
      </c>
      <c r="D186" s="8">
        <v>41016</v>
      </c>
      <c r="E186" s="7">
        <v>63.9</v>
      </c>
      <c r="F186" s="7">
        <v>126.52199999999999</v>
      </c>
    </row>
    <row r="187" spans="1:6" x14ac:dyDescent="0.25">
      <c r="A187" s="7" t="s">
        <v>36</v>
      </c>
      <c r="B187" s="7">
        <v>2012</v>
      </c>
      <c r="C187" s="7">
        <v>4</v>
      </c>
      <c r="D187" s="8">
        <v>41017</v>
      </c>
      <c r="E187" s="7">
        <v>90.5</v>
      </c>
      <c r="F187" s="7">
        <v>179.19</v>
      </c>
    </row>
    <row r="188" spans="1:6" x14ac:dyDescent="0.25">
      <c r="A188" s="7" t="s">
        <v>36</v>
      </c>
      <c r="B188" s="7">
        <v>2012</v>
      </c>
      <c r="C188" s="7">
        <v>4</v>
      </c>
      <c r="D188" s="8">
        <v>41018</v>
      </c>
      <c r="E188" s="7">
        <v>99.5</v>
      </c>
      <c r="F188" s="7">
        <v>197.01</v>
      </c>
    </row>
    <row r="189" spans="1:6" x14ac:dyDescent="0.25">
      <c r="A189" s="7" t="s">
        <v>36</v>
      </c>
      <c r="B189" s="7">
        <v>2012</v>
      </c>
      <c r="C189" s="7">
        <v>4</v>
      </c>
      <c r="D189" s="8">
        <v>41019</v>
      </c>
      <c r="E189" s="7">
        <v>102</v>
      </c>
      <c r="F189" s="7">
        <v>201.96</v>
      </c>
    </row>
    <row r="190" spans="1:6" x14ac:dyDescent="0.25">
      <c r="A190" s="7" t="s">
        <v>36</v>
      </c>
      <c r="B190" s="7">
        <v>2012</v>
      </c>
      <c r="C190" s="7">
        <v>4</v>
      </c>
      <c r="D190" s="8">
        <v>41020</v>
      </c>
      <c r="E190" s="7">
        <v>111</v>
      </c>
      <c r="F190" s="7">
        <v>219.78</v>
      </c>
    </row>
    <row r="191" spans="1:6" x14ac:dyDescent="0.25">
      <c r="A191" s="7" t="s">
        <v>36</v>
      </c>
      <c r="B191" s="7">
        <v>2012</v>
      </c>
      <c r="C191" s="7">
        <v>4</v>
      </c>
      <c r="D191" s="8">
        <v>41021</v>
      </c>
      <c r="E191" s="7">
        <v>128</v>
      </c>
      <c r="F191" s="7">
        <v>253.44</v>
      </c>
    </row>
    <row r="192" spans="1:6" x14ac:dyDescent="0.25">
      <c r="A192" s="7" t="s">
        <v>36</v>
      </c>
      <c r="B192" s="7">
        <v>2012</v>
      </c>
      <c r="C192" s="7">
        <v>4</v>
      </c>
      <c r="D192" s="8">
        <v>41022</v>
      </c>
      <c r="E192" s="7">
        <v>130</v>
      </c>
      <c r="F192" s="7">
        <v>257.39999999999998</v>
      </c>
    </row>
    <row r="193" spans="1:6" x14ac:dyDescent="0.25">
      <c r="A193" s="7" t="s">
        <v>36</v>
      </c>
      <c r="B193" s="7">
        <v>2012</v>
      </c>
      <c r="C193" s="7">
        <v>4</v>
      </c>
      <c r="D193" s="8">
        <v>41023</v>
      </c>
      <c r="E193" s="7">
        <v>128</v>
      </c>
      <c r="F193" s="7">
        <v>253.44</v>
      </c>
    </row>
    <row r="194" spans="1:6" x14ac:dyDescent="0.25">
      <c r="A194" s="7" t="s">
        <v>36</v>
      </c>
      <c r="B194" s="7">
        <v>2012</v>
      </c>
      <c r="C194" s="7">
        <v>4</v>
      </c>
      <c r="D194" s="8">
        <v>41024</v>
      </c>
      <c r="E194" s="7">
        <v>126</v>
      </c>
      <c r="F194" s="7">
        <v>249.48</v>
      </c>
    </row>
    <row r="195" spans="1:6" x14ac:dyDescent="0.25">
      <c r="A195" s="7" t="s">
        <v>36</v>
      </c>
      <c r="B195" s="7">
        <v>2012</v>
      </c>
      <c r="C195" s="7">
        <v>4</v>
      </c>
      <c r="D195" s="8">
        <v>41025</v>
      </c>
      <c r="E195" s="7">
        <v>127</v>
      </c>
      <c r="F195" s="7">
        <v>251.46</v>
      </c>
    </row>
    <row r="196" spans="1:6" x14ac:dyDescent="0.25">
      <c r="A196" s="7" t="s">
        <v>36</v>
      </c>
      <c r="B196" s="7">
        <v>2012</v>
      </c>
      <c r="C196" s="7">
        <v>4</v>
      </c>
      <c r="D196" s="8">
        <v>41026</v>
      </c>
      <c r="E196" s="7">
        <v>156</v>
      </c>
      <c r="F196" s="7">
        <v>308.88</v>
      </c>
    </row>
    <row r="197" spans="1:6" x14ac:dyDescent="0.25">
      <c r="A197" s="7" t="s">
        <v>36</v>
      </c>
      <c r="B197" s="7">
        <v>2012</v>
      </c>
      <c r="C197" s="7">
        <v>4</v>
      </c>
      <c r="D197" s="8">
        <v>41027</v>
      </c>
      <c r="E197" s="7">
        <v>230</v>
      </c>
      <c r="F197" s="7">
        <v>455.4</v>
      </c>
    </row>
    <row r="198" spans="1:6" x14ac:dyDescent="0.25">
      <c r="A198" s="7" t="s">
        <v>36</v>
      </c>
      <c r="B198" s="7">
        <v>2012</v>
      </c>
      <c r="C198" s="7">
        <v>4</v>
      </c>
      <c r="D198" s="8">
        <v>41028</v>
      </c>
      <c r="E198" s="7">
        <v>340</v>
      </c>
      <c r="F198" s="7">
        <v>673.2</v>
      </c>
    </row>
    <row r="199" spans="1:6" x14ac:dyDescent="0.25">
      <c r="A199" s="7" t="s">
        <v>36</v>
      </c>
      <c r="B199" s="7">
        <v>2012</v>
      </c>
      <c r="C199" s="7">
        <v>4</v>
      </c>
      <c r="D199" s="8">
        <v>41029</v>
      </c>
      <c r="E199" s="7">
        <v>308</v>
      </c>
      <c r="F199" s="7">
        <v>609.84</v>
      </c>
    </row>
    <row r="200" spans="1:6" x14ac:dyDescent="0.25">
      <c r="A200" s="7" t="s">
        <v>36</v>
      </c>
      <c r="B200" s="7">
        <v>2012</v>
      </c>
      <c r="C200" s="7">
        <v>5</v>
      </c>
      <c r="D200" s="8">
        <v>41030</v>
      </c>
      <c r="E200" s="7">
        <v>250</v>
      </c>
      <c r="F200" s="7">
        <v>495</v>
      </c>
    </row>
    <row r="201" spans="1:6" x14ac:dyDescent="0.25">
      <c r="A201" s="7" t="s">
        <v>36</v>
      </c>
      <c r="B201" s="7">
        <v>2012</v>
      </c>
      <c r="C201" s="7">
        <v>5</v>
      </c>
      <c r="D201" s="8">
        <v>41031</v>
      </c>
      <c r="E201" s="7">
        <v>194</v>
      </c>
      <c r="F201" s="7">
        <v>384.12</v>
      </c>
    </row>
    <row r="202" spans="1:6" x14ac:dyDescent="0.25">
      <c r="A202" s="7" t="s">
        <v>36</v>
      </c>
      <c r="B202" s="7">
        <v>2012</v>
      </c>
      <c r="C202" s="7">
        <v>5</v>
      </c>
      <c r="D202" s="8">
        <v>41032</v>
      </c>
      <c r="E202" s="7">
        <v>206</v>
      </c>
      <c r="F202" s="7">
        <v>407.88</v>
      </c>
    </row>
    <row r="203" spans="1:6" x14ac:dyDescent="0.25">
      <c r="A203" s="7" t="s">
        <v>36</v>
      </c>
      <c r="B203" s="7">
        <v>2012</v>
      </c>
      <c r="C203" s="7">
        <v>5</v>
      </c>
      <c r="D203" s="8">
        <v>41033</v>
      </c>
      <c r="E203" s="7">
        <v>149</v>
      </c>
      <c r="F203" s="7">
        <v>295.02</v>
      </c>
    </row>
    <row r="204" spans="1:6" x14ac:dyDescent="0.25">
      <c r="A204" s="7" t="s">
        <v>36</v>
      </c>
      <c r="B204" s="7">
        <v>2012</v>
      </c>
      <c r="C204" s="7">
        <v>5</v>
      </c>
      <c r="D204" s="8">
        <v>41034</v>
      </c>
      <c r="E204" s="7">
        <v>113</v>
      </c>
      <c r="F204" s="7">
        <v>223.74</v>
      </c>
    </row>
    <row r="205" spans="1:6" x14ac:dyDescent="0.25">
      <c r="A205" s="7" t="s">
        <v>36</v>
      </c>
      <c r="B205" s="7">
        <v>2012</v>
      </c>
      <c r="C205" s="7">
        <v>5</v>
      </c>
      <c r="D205" s="8">
        <v>41035</v>
      </c>
      <c r="E205" s="7">
        <v>98.2</v>
      </c>
      <c r="F205" s="7">
        <v>194.43600000000001</v>
      </c>
    </row>
    <row r="206" spans="1:6" x14ac:dyDescent="0.25">
      <c r="A206" s="7" t="s">
        <v>36</v>
      </c>
      <c r="B206" s="7">
        <v>2012</v>
      </c>
      <c r="C206" s="7">
        <v>5</v>
      </c>
      <c r="D206" s="8">
        <v>41036</v>
      </c>
      <c r="E206" s="7">
        <v>103</v>
      </c>
      <c r="F206" s="7">
        <v>203.94</v>
      </c>
    </row>
    <row r="207" spans="1:6" x14ac:dyDescent="0.25">
      <c r="A207" s="7" t="s">
        <v>36</v>
      </c>
      <c r="B207" s="7">
        <v>2012</v>
      </c>
      <c r="C207" s="7">
        <v>5</v>
      </c>
      <c r="D207" s="8">
        <v>41037</v>
      </c>
      <c r="E207" s="7">
        <v>111</v>
      </c>
      <c r="F207" s="7">
        <v>219.78</v>
      </c>
    </row>
    <row r="208" spans="1:6" x14ac:dyDescent="0.25">
      <c r="A208" s="7" t="s">
        <v>36</v>
      </c>
      <c r="B208" s="7">
        <v>2012</v>
      </c>
      <c r="C208" s="7">
        <v>5</v>
      </c>
      <c r="D208" s="8">
        <v>41038</v>
      </c>
      <c r="E208" s="7">
        <v>166</v>
      </c>
      <c r="F208" s="7">
        <v>328.68</v>
      </c>
    </row>
    <row r="209" spans="1:6" x14ac:dyDescent="0.25">
      <c r="A209" s="7" t="s">
        <v>36</v>
      </c>
      <c r="B209" s="7">
        <v>2012</v>
      </c>
      <c r="C209" s="7">
        <v>5</v>
      </c>
      <c r="D209" s="8">
        <v>41039</v>
      </c>
      <c r="E209" s="7">
        <v>224</v>
      </c>
      <c r="F209" s="7">
        <v>443.52</v>
      </c>
    </row>
    <row r="210" spans="1:6" x14ac:dyDescent="0.25">
      <c r="A210" s="7" t="s">
        <v>36</v>
      </c>
      <c r="B210" s="7">
        <v>2012</v>
      </c>
      <c r="C210" s="7">
        <v>5</v>
      </c>
      <c r="D210" s="8">
        <v>41040</v>
      </c>
      <c r="E210" s="7">
        <v>191</v>
      </c>
      <c r="F210" s="7">
        <v>378.18</v>
      </c>
    </row>
    <row r="211" spans="1:6" x14ac:dyDescent="0.25">
      <c r="A211" s="7" t="s">
        <v>36</v>
      </c>
      <c r="B211" s="7">
        <v>2012</v>
      </c>
      <c r="C211" s="7">
        <v>5</v>
      </c>
      <c r="D211" s="8">
        <v>41041</v>
      </c>
      <c r="E211" s="7">
        <v>157</v>
      </c>
      <c r="F211" s="7">
        <v>310.86</v>
      </c>
    </row>
    <row r="212" spans="1:6" x14ac:dyDescent="0.25">
      <c r="A212" s="7" t="s">
        <v>36</v>
      </c>
      <c r="B212" s="7">
        <v>2012</v>
      </c>
      <c r="C212" s="7">
        <v>5</v>
      </c>
      <c r="D212" s="8">
        <v>41042</v>
      </c>
      <c r="E212" s="7">
        <v>213</v>
      </c>
      <c r="F212" s="7">
        <v>421.74</v>
      </c>
    </row>
    <row r="213" spans="1:6" x14ac:dyDescent="0.25">
      <c r="A213" s="7" t="s">
        <v>36</v>
      </c>
      <c r="B213" s="7">
        <v>2012</v>
      </c>
      <c r="C213" s="7">
        <v>5</v>
      </c>
      <c r="D213" s="8">
        <v>41043</v>
      </c>
      <c r="E213" s="7">
        <v>217</v>
      </c>
      <c r="F213" s="7">
        <v>429.65999999999997</v>
      </c>
    </row>
    <row r="214" spans="1:6" x14ac:dyDescent="0.25">
      <c r="A214" s="7" t="s">
        <v>36</v>
      </c>
      <c r="B214" s="7">
        <v>2012</v>
      </c>
      <c r="C214" s="7">
        <v>5</v>
      </c>
      <c r="D214" s="8">
        <v>41044</v>
      </c>
      <c r="E214" s="7">
        <v>237</v>
      </c>
      <c r="F214" s="7">
        <v>469.26</v>
      </c>
    </row>
    <row r="215" spans="1:6" x14ac:dyDescent="0.25">
      <c r="A215" s="7" t="s">
        <v>36</v>
      </c>
      <c r="B215" s="7">
        <v>2012</v>
      </c>
      <c r="C215" s="7">
        <v>5</v>
      </c>
      <c r="D215" s="8">
        <v>41045</v>
      </c>
      <c r="E215" s="7">
        <v>247</v>
      </c>
      <c r="F215" s="7">
        <v>489.06</v>
      </c>
    </row>
    <row r="216" spans="1:6" x14ac:dyDescent="0.25">
      <c r="A216" s="7" t="s">
        <v>36</v>
      </c>
      <c r="B216" s="7">
        <v>2012</v>
      </c>
      <c r="C216" s="7">
        <v>5</v>
      </c>
      <c r="D216" s="8">
        <v>41046</v>
      </c>
      <c r="E216" s="7">
        <v>233</v>
      </c>
      <c r="F216" s="7">
        <v>461.34</v>
      </c>
    </row>
    <row r="217" spans="1:6" x14ac:dyDescent="0.25">
      <c r="A217" s="7" t="s">
        <v>36</v>
      </c>
      <c r="B217" s="7">
        <v>2012</v>
      </c>
      <c r="C217" s="7">
        <v>5</v>
      </c>
      <c r="D217" s="8">
        <v>41047</v>
      </c>
      <c r="E217" s="7">
        <v>216</v>
      </c>
      <c r="F217" s="7">
        <v>427.68</v>
      </c>
    </row>
    <row r="218" spans="1:6" x14ac:dyDescent="0.25">
      <c r="A218" s="7" t="s">
        <v>36</v>
      </c>
      <c r="B218" s="7">
        <v>2012</v>
      </c>
      <c r="C218" s="7">
        <v>5</v>
      </c>
      <c r="D218" s="8">
        <v>41048</v>
      </c>
      <c r="E218" s="7">
        <v>244</v>
      </c>
      <c r="F218" s="7">
        <v>483.12</v>
      </c>
    </row>
    <row r="219" spans="1:6" x14ac:dyDescent="0.25">
      <c r="A219" s="7" t="s">
        <v>36</v>
      </c>
      <c r="B219" s="7">
        <v>2012</v>
      </c>
      <c r="C219" s="7">
        <v>5</v>
      </c>
      <c r="D219" s="8">
        <v>41049</v>
      </c>
      <c r="E219" s="7">
        <v>244</v>
      </c>
      <c r="F219" s="7">
        <v>483.12</v>
      </c>
    </row>
    <row r="220" spans="1:6" x14ac:dyDescent="0.25">
      <c r="A220" s="7" t="s">
        <v>36</v>
      </c>
      <c r="B220" s="7">
        <v>2012</v>
      </c>
      <c r="C220" s="7">
        <v>5</v>
      </c>
      <c r="D220" s="8">
        <v>41050</v>
      </c>
      <c r="E220" s="7">
        <v>221</v>
      </c>
      <c r="F220" s="7">
        <v>437.58</v>
      </c>
    </row>
    <row r="221" spans="1:6" x14ac:dyDescent="0.25">
      <c r="A221" s="7" t="s">
        <v>36</v>
      </c>
      <c r="B221" s="7">
        <v>2012</v>
      </c>
      <c r="C221" s="7">
        <v>5</v>
      </c>
      <c r="D221" s="8">
        <v>41051</v>
      </c>
      <c r="E221" s="7">
        <v>170</v>
      </c>
      <c r="F221" s="7">
        <v>336.6</v>
      </c>
    </row>
    <row r="222" spans="1:6" x14ac:dyDescent="0.25">
      <c r="A222" s="7" t="s">
        <v>36</v>
      </c>
      <c r="B222" s="7">
        <v>2012</v>
      </c>
      <c r="C222" s="7">
        <v>5</v>
      </c>
      <c r="D222" s="8">
        <v>41052</v>
      </c>
      <c r="E222" s="7">
        <v>185</v>
      </c>
      <c r="F222" s="7">
        <v>366.3</v>
      </c>
    </row>
    <row r="223" spans="1:6" x14ac:dyDescent="0.25">
      <c r="A223" s="7" t="s">
        <v>36</v>
      </c>
      <c r="B223" s="7">
        <v>2012</v>
      </c>
      <c r="C223" s="7">
        <v>5</v>
      </c>
      <c r="D223" s="8">
        <v>41053</v>
      </c>
      <c r="E223" s="7">
        <v>194</v>
      </c>
      <c r="F223" s="7">
        <v>384.12</v>
      </c>
    </row>
    <row r="224" spans="1:6" x14ac:dyDescent="0.25">
      <c r="A224" s="7" t="s">
        <v>36</v>
      </c>
      <c r="B224" s="7">
        <v>2012</v>
      </c>
      <c r="C224" s="7">
        <v>5</v>
      </c>
      <c r="D224" s="8">
        <v>41054</v>
      </c>
      <c r="E224" s="7">
        <v>166</v>
      </c>
      <c r="F224" s="7">
        <v>328.68</v>
      </c>
    </row>
    <row r="225" spans="1:6" x14ac:dyDescent="0.25">
      <c r="A225" s="7" t="s">
        <v>36</v>
      </c>
      <c r="B225" s="7">
        <v>2012</v>
      </c>
      <c r="C225" s="7">
        <v>5</v>
      </c>
      <c r="D225" s="8">
        <v>41055</v>
      </c>
      <c r="E225" s="7">
        <v>159</v>
      </c>
      <c r="F225" s="7">
        <v>314.82</v>
      </c>
    </row>
    <row r="226" spans="1:6" x14ac:dyDescent="0.25">
      <c r="A226" s="7" t="s">
        <v>36</v>
      </c>
      <c r="B226" s="7">
        <v>2012</v>
      </c>
      <c r="C226" s="7">
        <v>5</v>
      </c>
      <c r="D226" s="8">
        <v>41056</v>
      </c>
      <c r="E226" s="7">
        <v>165</v>
      </c>
      <c r="F226" s="7">
        <v>326.7</v>
      </c>
    </row>
    <row r="227" spans="1:6" x14ac:dyDescent="0.25">
      <c r="A227" s="7" t="s">
        <v>36</v>
      </c>
      <c r="B227" s="7">
        <v>2012</v>
      </c>
      <c r="C227" s="7">
        <v>5</v>
      </c>
      <c r="D227" s="8">
        <v>41057</v>
      </c>
      <c r="E227" s="7">
        <v>121</v>
      </c>
      <c r="F227" s="7">
        <v>239.57999999999998</v>
      </c>
    </row>
    <row r="228" spans="1:6" x14ac:dyDescent="0.25">
      <c r="A228" s="7" t="s">
        <v>36</v>
      </c>
      <c r="B228" s="7">
        <v>2012</v>
      </c>
      <c r="C228" s="7">
        <v>5</v>
      </c>
      <c r="D228" s="8">
        <v>41058</v>
      </c>
      <c r="E228" s="7">
        <v>184</v>
      </c>
      <c r="F228" s="7">
        <v>364.32</v>
      </c>
    </row>
    <row r="229" spans="1:6" x14ac:dyDescent="0.25">
      <c r="A229" s="7" t="s">
        <v>36</v>
      </c>
      <c r="B229" s="7">
        <v>2012</v>
      </c>
      <c r="C229" s="7">
        <v>5</v>
      </c>
      <c r="D229" s="8">
        <v>41059</v>
      </c>
      <c r="E229" s="7">
        <v>163</v>
      </c>
      <c r="F229" s="7">
        <v>322.74</v>
      </c>
    </row>
    <row r="230" spans="1:6" x14ac:dyDescent="0.25">
      <c r="A230" s="7" t="s">
        <v>36</v>
      </c>
      <c r="B230" s="7">
        <v>2012</v>
      </c>
      <c r="C230" s="7">
        <v>5</v>
      </c>
      <c r="D230" s="8">
        <v>41060</v>
      </c>
      <c r="E230" s="7">
        <v>134</v>
      </c>
      <c r="F230" s="7">
        <v>265.32</v>
      </c>
    </row>
    <row r="231" spans="1:6" x14ac:dyDescent="0.25">
      <c r="A231" s="7" t="s">
        <v>36</v>
      </c>
      <c r="B231" s="7">
        <v>2012</v>
      </c>
      <c r="C231" s="7">
        <v>6</v>
      </c>
      <c r="D231" s="8">
        <v>41061</v>
      </c>
      <c r="E231" s="7">
        <v>127</v>
      </c>
      <c r="F231" s="7">
        <v>251.46</v>
      </c>
    </row>
    <row r="232" spans="1:6" x14ac:dyDescent="0.25">
      <c r="A232" s="7" t="s">
        <v>36</v>
      </c>
      <c r="B232" s="7">
        <v>2012</v>
      </c>
      <c r="C232" s="7">
        <v>6</v>
      </c>
      <c r="D232" s="8">
        <v>41062</v>
      </c>
      <c r="E232" s="7">
        <v>125</v>
      </c>
      <c r="F232" s="7">
        <v>247.5</v>
      </c>
    </row>
    <row r="233" spans="1:6" x14ac:dyDescent="0.25">
      <c r="A233" s="7" t="s">
        <v>36</v>
      </c>
      <c r="B233" s="7">
        <v>2012</v>
      </c>
      <c r="C233" s="7">
        <v>6</v>
      </c>
      <c r="D233" s="8">
        <v>41063</v>
      </c>
      <c r="E233" s="7">
        <v>121</v>
      </c>
      <c r="F233" s="7">
        <v>239.57999999999998</v>
      </c>
    </row>
    <row r="234" spans="1:6" x14ac:dyDescent="0.25">
      <c r="A234" s="7" t="s">
        <v>36</v>
      </c>
      <c r="B234" s="7">
        <v>2012</v>
      </c>
      <c r="C234" s="7">
        <v>6</v>
      </c>
      <c r="D234" s="8">
        <v>41064</v>
      </c>
      <c r="E234" s="7">
        <v>101</v>
      </c>
      <c r="F234" s="7">
        <v>199.98</v>
      </c>
    </row>
    <row r="235" spans="1:6" x14ac:dyDescent="0.25">
      <c r="A235" s="7" t="s">
        <v>36</v>
      </c>
      <c r="B235" s="7">
        <v>2012</v>
      </c>
      <c r="C235" s="7">
        <v>6</v>
      </c>
      <c r="D235" s="8">
        <v>41065</v>
      </c>
      <c r="E235" s="7">
        <v>97.6</v>
      </c>
      <c r="F235" s="7">
        <v>193.24799999999999</v>
      </c>
    </row>
    <row r="236" spans="1:6" x14ac:dyDescent="0.25">
      <c r="A236" s="7" t="s">
        <v>36</v>
      </c>
      <c r="B236" s="7">
        <v>2012</v>
      </c>
      <c r="C236" s="7">
        <v>6</v>
      </c>
      <c r="D236" s="8">
        <v>41066</v>
      </c>
      <c r="E236" s="7">
        <v>96.1</v>
      </c>
      <c r="F236" s="7">
        <v>190.27799999999999</v>
      </c>
    </row>
    <row r="237" spans="1:6" x14ac:dyDescent="0.25">
      <c r="A237" s="7" t="s">
        <v>36</v>
      </c>
      <c r="B237" s="7">
        <v>2012</v>
      </c>
      <c r="C237" s="7">
        <v>6</v>
      </c>
      <c r="D237" s="8">
        <v>41067</v>
      </c>
      <c r="E237" s="7">
        <v>124</v>
      </c>
      <c r="F237" s="7">
        <v>245.52</v>
      </c>
    </row>
    <row r="238" spans="1:6" x14ac:dyDescent="0.25">
      <c r="A238" s="7" t="s">
        <v>36</v>
      </c>
      <c r="B238" s="7">
        <v>2012</v>
      </c>
      <c r="C238" s="7">
        <v>6</v>
      </c>
      <c r="D238" s="8">
        <v>41068</v>
      </c>
      <c r="E238" s="7">
        <v>147</v>
      </c>
      <c r="F238" s="7">
        <v>291.06</v>
      </c>
    </row>
    <row r="239" spans="1:6" x14ac:dyDescent="0.25">
      <c r="A239" s="7" t="s">
        <v>36</v>
      </c>
      <c r="B239" s="7">
        <v>2012</v>
      </c>
      <c r="C239" s="7">
        <v>6</v>
      </c>
      <c r="D239" s="8">
        <v>41069</v>
      </c>
      <c r="E239" s="7">
        <v>139</v>
      </c>
      <c r="F239" s="7">
        <v>275.21999999999997</v>
      </c>
    </row>
    <row r="240" spans="1:6" x14ac:dyDescent="0.25">
      <c r="A240" s="7" t="s">
        <v>36</v>
      </c>
      <c r="B240" s="7">
        <v>2012</v>
      </c>
      <c r="C240" s="7">
        <v>6</v>
      </c>
      <c r="D240" s="8">
        <v>41070</v>
      </c>
      <c r="E240" s="7">
        <v>354</v>
      </c>
      <c r="F240" s="7">
        <v>700.92</v>
      </c>
    </row>
    <row r="241" spans="1:6" x14ac:dyDescent="0.25">
      <c r="A241" s="7" t="s">
        <v>36</v>
      </c>
      <c r="B241" s="7">
        <v>2012</v>
      </c>
      <c r="C241" s="7">
        <v>6</v>
      </c>
      <c r="D241" s="8">
        <v>41071</v>
      </c>
      <c r="E241" s="7">
        <v>249</v>
      </c>
      <c r="F241" s="7">
        <v>493.02</v>
      </c>
    </row>
    <row r="242" spans="1:6" x14ac:dyDescent="0.25">
      <c r="A242" s="7" t="s">
        <v>36</v>
      </c>
      <c r="B242" s="7">
        <v>2012</v>
      </c>
      <c r="C242" s="7">
        <v>6</v>
      </c>
      <c r="D242" s="8">
        <v>41072</v>
      </c>
      <c r="E242" s="7">
        <v>140</v>
      </c>
      <c r="F242" s="7">
        <v>277.2</v>
      </c>
    </row>
    <row r="243" spans="1:6" x14ac:dyDescent="0.25">
      <c r="A243" s="7" t="s">
        <v>36</v>
      </c>
      <c r="B243" s="7">
        <v>2012</v>
      </c>
      <c r="C243" s="7">
        <v>6</v>
      </c>
      <c r="D243" s="8">
        <v>41073</v>
      </c>
      <c r="E243" s="7">
        <v>148</v>
      </c>
      <c r="F243" s="7">
        <v>293.04000000000002</v>
      </c>
    </row>
    <row r="244" spans="1:6" x14ac:dyDescent="0.25">
      <c r="A244" s="7" t="s">
        <v>36</v>
      </c>
      <c r="B244" s="7">
        <v>2012</v>
      </c>
      <c r="C244" s="7">
        <v>6</v>
      </c>
      <c r="D244" s="8">
        <v>41074</v>
      </c>
      <c r="E244" s="7">
        <v>150</v>
      </c>
      <c r="F244" s="7">
        <v>297</v>
      </c>
    </row>
    <row r="245" spans="1:6" x14ac:dyDescent="0.25">
      <c r="A245" s="7" t="s">
        <v>36</v>
      </c>
      <c r="B245" s="7">
        <v>2012</v>
      </c>
      <c r="C245" s="7">
        <v>6</v>
      </c>
      <c r="D245" s="8">
        <v>41075</v>
      </c>
      <c r="E245" s="7">
        <v>193</v>
      </c>
      <c r="F245" s="7">
        <v>382.14</v>
      </c>
    </row>
    <row r="246" spans="1:6" x14ac:dyDescent="0.25">
      <c r="A246" s="7" t="s">
        <v>36</v>
      </c>
      <c r="B246" s="7">
        <v>2012</v>
      </c>
      <c r="C246" s="7">
        <v>6</v>
      </c>
      <c r="D246" s="8">
        <v>41076</v>
      </c>
      <c r="E246" s="7">
        <v>216</v>
      </c>
      <c r="F246" s="7">
        <v>427.68</v>
      </c>
    </row>
    <row r="247" spans="1:6" x14ac:dyDescent="0.25">
      <c r="A247" s="7" t="s">
        <v>36</v>
      </c>
      <c r="B247" s="7">
        <v>2012</v>
      </c>
      <c r="C247" s="7">
        <v>6</v>
      </c>
      <c r="D247" s="8">
        <v>41077</v>
      </c>
      <c r="E247" s="7">
        <v>234</v>
      </c>
      <c r="F247" s="7">
        <v>463.32</v>
      </c>
    </row>
    <row r="248" spans="1:6" x14ac:dyDescent="0.25">
      <c r="A248" s="7" t="s">
        <v>36</v>
      </c>
      <c r="B248" s="7">
        <v>2012</v>
      </c>
      <c r="C248" s="7">
        <v>6</v>
      </c>
      <c r="D248" s="8">
        <v>41078</v>
      </c>
      <c r="E248" s="7">
        <v>284</v>
      </c>
      <c r="F248" s="7">
        <v>562.32000000000005</v>
      </c>
    </row>
    <row r="249" spans="1:6" x14ac:dyDescent="0.25">
      <c r="A249" s="7" t="s">
        <v>36</v>
      </c>
      <c r="B249" s="7">
        <v>2012</v>
      </c>
      <c r="C249" s="7">
        <v>6</v>
      </c>
      <c r="D249" s="8">
        <v>41079</v>
      </c>
      <c r="E249" s="7">
        <v>295</v>
      </c>
      <c r="F249" s="7">
        <v>584.1</v>
      </c>
    </row>
    <row r="250" spans="1:6" x14ac:dyDescent="0.25">
      <c r="A250" s="7" t="s">
        <v>36</v>
      </c>
      <c r="B250" s="7">
        <v>2012</v>
      </c>
      <c r="C250" s="7">
        <v>6</v>
      </c>
      <c r="D250" s="8">
        <v>41080</v>
      </c>
      <c r="E250" s="7">
        <v>260</v>
      </c>
      <c r="F250" s="7">
        <v>514.79999999999995</v>
      </c>
    </row>
    <row r="251" spans="1:6" x14ac:dyDescent="0.25">
      <c r="A251" s="7" t="s">
        <v>36</v>
      </c>
      <c r="B251" s="7">
        <v>2012</v>
      </c>
      <c r="C251" s="7">
        <v>6</v>
      </c>
      <c r="D251" s="8">
        <v>41081</v>
      </c>
      <c r="E251" s="7">
        <v>249</v>
      </c>
      <c r="F251" s="7">
        <v>493.02</v>
      </c>
    </row>
    <row r="252" spans="1:6" x14ac:dyDescent="0.25">
      <c r="A252" s="7" t="s">
        <v>36</v>
      </c>
      <c r="B252" s="7">
        <v>2012</v>
      </c>
      <c r="C252" s="7">
        <v>6</v>
      </c>
      <c r="D252" s="8">
        <v>41082</v>
      </c>
      <c r="E252" s="7">
        <v>258</v>
      </c>
      <c r="F252" s="7">
        <v>510.84</v>
      </c>
    </row>
    <row r="253" spans="1:6" x14ac:dyDescent="0.25">
      <c r="A253" s="7" t="s">
        <v>36</v>
      </c>
      <c r="B253" s="7">
        <v>2012</v>
      </c>
      <c r="C253" s="7">
        <v>6</v>
      </c>
      <c r="D253" s="8">
        <v>41083</v>
      </c>
      <c r="E253" s="7">
        <v>272</v>
      </c>
      <c r="F253" s="7">
        <v>538.55999999999995</v>
      </c>
    </row>
    <row r="254" spans="1:6" x14ac:dyDescent="0.25">
      <c r="A254" s="7" t="s">
        <v>36</v>
      </c>
      <c r="B254" s="7">
        <v>2012</v>
      </c>
      <c r="C254" s="7">
        <v>6</v>
      </c>
      <c r="D254" s="8">
        <v>41084</v>
      </c>
      <c r="E254" s="7">
        <v>265</v>
      </c>
      <c r="F254" s="7">
        <v>524.70000000000005</v>
      </c>
    </row>
    <row r="255" spans="1:6" x14ac:dyDescent="0.25">
      <c r="A255" s="7" t="s">
        <v>36</v>
      </c>
      <c r="B255" s="7">
        <v>2012</v>
      </c>
      <c r="C255" s="7">
        <v>6</v>
      </c>
      <c r="D255" s="8">
        <v>41085</v>
      </c>
      <c r="E255" s="7">
        <v>238</v>
      </c>
      <c r="F255" s="7">
        <v>471.24</v>
      </c>
    </row>
    <row r="256" spans="1:6" x14ac:dyDescent="0.25">
      <c r="A256" s="7" t="s">
        <v>36</v>
      </c>
      <c r="B256" s="7">
        <v>2012</v>
      </c>
      <c r="C256" s="7">
        <v>6</v>
      </c>
      <c r="D256" s="8">
        <v>41086</v>
      </c>
      <c r="E256" s="7">
        <v>214</v>
      </c>
      <c r="F256" s="7">
        <v>423.71999999999997</v>
      </c>
    </row>
    <row r="257" spans="1:6" x14ac:dyDescent="0.25">
      <c r="A257" s="7" t="s">
        <v>36</v>
      </c>
      <c r="B257" s="7">
        <v>2012</v>
      </c>
      <c r="C257" s="7">
        <v>6</v>
      </c>
      <c r="D257" s="8">
        <v>41087</v>
      </c>
      <c r="E257" s="7">
        <v>197</v>
      </c>
      <c r="F257" s="7">
        <v>390.06</v>
      </c>
    </row>
    <row r="258" spans="1:6" x14ac:dyDescent="0.25">
      <c r="A258" s="7" t="s">
        <v>36</v>
      </c>
      <c r="B258" s="7">
        <v>2012</v>
      </c>
      <c r="C258" s="7">
        <v>6</v>
      </c>
      <c r="D258" s="8">
        <v>41088</v>
      </c>
      <c r="E258" s="7">
        <v>180</v>
      </c>
      <c r="F258" s="7">
        <v>356.4</v>
      </c>
    </row>
    <row r="259" spans="1:6" x14ac:dyDescent="0.25">
      <c r="A259" s="7" t="s">
        <v>36</v>
      </c>
      <c r="B259" s="7">
        <v>2012</v>
      </c>
      <c r="C259" s="7">
        <v>6</v>
      </c>
      <c r="D259" s="8">
        <v>41089</v>
      </c>
      <c r="E259" s="7">
        <v>174</v>
      </c>
      <c r="F259" s="7">
        <v>344.52</v>
      </c>
    </row>
    <row r="260" spans="1:6" x14ac:dyDescent="0.25">
      <c r="A260" s="7" t="s">
        <v>36</v>
      </c>
      <c r="B260" s="7">
        <v>2012</v>
      </c>
      <c r="C260" s="7">
        <v>6</v>
      </c>
      <c r="D260" s="8">
        <v>41090</v>
      </c>
      <c r="E260" s="7">
        <v>186</v>
      </c>
      <c r="F260" s="7">
        <v>368.28</v>
      </c>
    </row>
    <row r="261" spans="1:6" x14ac:dyDescent="0.25">
      <c r="A261" s="7" t="s">
        <v>36</v>
      </c>
      <c r="B261" s="7">
        <v>2012</v>
      </c>
      <c r="C261" s="7">
        <v>7</v>
      </c>
      <c r="D261" s="8">
        <v>41091</v>
      </c>
      <c r="E261" s="7">
        <v>181</v>
      </c>
      <c r="F261" s="7">
        <v>358.38</v>
      </c>
    </row>
    <row r="262" spans="1:6" x14ac:dyDescent="0.25">
      <c r="A262" s="7" t="s">
        <v>36</v>
      </c>
      <c r="B262" s="7">
        <v>2012</v>
      </c>
      <c r="C262" s="7">
        <v>7</v>
      </c>
      <c r="D262" s="8">
        <v>41092</v>
      </c>
      <c r="E262" s="7">
        <v>181</v>
      </c>
      <c r="F262" s="7">
        <v>358.38</v>
      </c>
    </row>
    <row r="263" spans="1:6" x14ac:dyDescent="0.25">
      <c r="A263" s="7" t="s">
        <v>36</v>
      </c>
      <c r="B263" s="7">
        <v>2012</v>
      </c>
      <c r="C263" s="7">
        <v>7</v>
      </c>
      <c r="D263" s="8">
        <v>41093</v>
      </c>
      <c r="E263" s="7">
        <v>198</v>
      </c>
      <c r="F263" s="7">
        <v>392.04</v>
      </c>
    </row>
    <row r="264" spans="1:6" x14ac:dyDescent="0.25">
      <c r="A264" s="7" t="s">
        <v>36</v>
      </c>
      <c r="B264" s="7">
        <v>2012</v>
      </c>
      <c r="C264" s="7">
        <v>7</v>
      </c>
      <c r="D264" s="8">
        <v>41094</v>
      </c>
      <c r="E264" s="7">
        <v>196</v>
      </c>
      <c r="F264" s="7">
        <v>388.08</v>
      </c>
    </row>
    <row r="265" spans="1:6" x14ac:dyDescent="0.25">
      <c r="A265" s="7" t="s">
        <v>36</v>
      </c>
      <c r="B265" s="7">
        <v>2012</v>
      </c>
      <c r="C265" s="7">
        <v>7</v>
      </c>
      <c r="D265" s="8">
        <v>41095</v>
      </c>
      <c r="E265" s="7">
        <v>203</v>
      </c>
      <c r="F265" s="7">
        <v>401.94</v>
      </c>
    </row>
    <row r="266" spans="1:6" x14ac:dyDescent="0.25">
      <c r="A266" s="7" t="s">
        <v>36</v>
      </c>
      <c r="B266" s="7">
        <v>2012</v>
      </c>
      <c r="C266" s="7">
        <v>7</v>
      </c>
      <c r="D266" s="8">
        <v>41096</v>
      </c>
      <c r="E266" s="7">
        <v>180</v>
      </c>
      <c r="F266" s="7">
        <v>356.4</v>
      </c>
    </row>
    <row r="267" spans="1:6" x14ac:dyDescent="0.25">
      <c r="A267" s="7" t="s">
        <v>36</v>
      </c>
      <c r="B267" s="7">
        <v>2012</v>
      </c>
      <c r="C267" s="7">
        <v>7</v>
      </c>
      <c r="D267" s="8">
        <v>41097</v>
      </c>
      <c r="E267" s="7">
        <v>199</v>
      </c>
      <c r="F267" s="7">
        <v>394.02</v>
      </c>
    </row>
    <row r="268" spans="1:6" x14ac:dyDescent="0.25">
      <c r="A268" s="7" t="s">
        <v>36</v>
      </c>
      <c r="B268" s="7">
        <v>2012</v>
      </c>
      <c r="C268" s="7">
        <v>7</v>
      </c>
      <c r="D268" s="8">
        <v>41098</v>
      </c>
      <c r="E268" s="7">
        <v>259</v>
      </c>
      <c r="F268" s="7">
        <v>512.82000000000005</v>
      </c>
    </row>
    <row r="269" spans="1:6" x14ac:dyDescent="0.25">
      <c r="A269" s="7" t="s">
        <v>36</v>
      </c>
      <c r="B269" s="7">
        <v>2012</v>
      </c>
      <c r="C269" s="7">
        <v>7</v>
      </c>
      <c r="D269" s="8">
        <v>41099</v>
      </c>
      <c r="E269" s="7">
        <v>256</v>
      </c>
      <c r="F269" s="7">
        <v>506.88</v>
      </c>
    </row>
    <row r="270" spans="1:6" x14ac:dyDescent="0.25">
      <c r="A270" s="7" t="s">
        <v>36</v>
      </c>
      <c r="B270" s="7">
        <v>2012</v>
      </c>
      <c r="C270" s="7">
        <v>7</v>
      </c>
      <c r="D270" s="8">
        <v>41100</v>
      </c>
      <c r="E270" s="7">
        <v>189</v>
      </c>
      <c r="F270" s="7">
        <v>374.21999999999997</v>
      </c>
    </row>
    <row r="271" spans="1:6" x14ac:dyDescent="0.25">
      <c r="A271" s="7" t="s">
        <v>36</v>
      </c>
      <c r="B271" s="7">
        <v>2012</v>
      </c>
      <c r="C271" s="7">
        <v>7</v>
      </c>
      <c r="D271" s="8">
        <v>41101</v>
      </c>
      <c r="E271" s="7">
        <v>119</v>
      </c>
      <c r="F271" s="7">
        <v>235.62</v>
      </c>
    </row>
    <row r="272" spans="1:6" x14ac:dyDescent="0.25">
      <c r="A272" s="7" t="s">
        <v>36</v>
      </c>
      <c r="B272" s="7">
        <v>2012</v>
      </c>
      <c r="C272" s="7">
        <v>7</v>
      </c>
      <c r="D272" s="8">
        <v>41102</v>
      </c>
      <c r="E272" s="7">
        <v>214</v>
      </c>
      <c r="F272" s="7">
        <v>423.71999999999997</v>
      </c>
    </row>
    <row r="273" spans="1:6" x14ac:dyDescent="0.25">
      <c r="A273" s="7" t="s">
        <v>36</v>
      </c>
      <c r="B273" s="7">
        <v>2012</v>
      </c>
      <c r="C273" s="7">
        <v>7</v>
      </c>
      <c r="D273" s="8">
        <v>41103</v>
      </c>
      <c r="E273" s="7">
        <v>182</v>
      </c>
      <c r="F273" s="7">
        <v>360.36</v>
      </c>
    </row>
    <row r="274" spans="1:6" x14ac:dyDescent="0.25">
      <c r="A274" s="7" t="s">
        <v>36</v>
      </c>
      <c r="B274" s="7">
        <v>2012</v>
      </c>
      <c r="C274" s="7">
        <v>7</v>
      </c>
      <c r="D274" s="8">
        <v>41104</v>
      </c>
      <c r="E274" s="7">
        <v>215</v>
      </c>
      <c r="F274" s="7">
        <v>425.7</v>
      </c>
    </row>
    <row r="275" spans="1:6" x14ac:dyDescent="0.25">
      <c r="A275" s="7" t="s">
        <v>36</v>
      </c>
      <c r="B275" s="7">
        <v>2012</v>
      </c>
      <c r="C275" s="7">
        <v>7</v>
      </c>
      <c r="D275" s="8">
        <v>41105</v>
      </c>
      <c r="E275" s="7">
        <v>264</v>
      </c>
      <c r="F275" s="7">
        <v>522.72</v>
      </c>
    </row>
    <row r="276" spans="1:6" x14ac:dyDescent="0.25">
      <c r="A276" s="7" t="s">
        <v>36</v>
      </c>
      <c r="B276" s="7">
        <v>2012</v>
      </c>
      <c r="C276" s="7">
        <v>7</v>
      </c>
      <c r="D276" s="8">
        <v>41106</v>
      </c>
      <c r="E276" s="7">
        <v>279</v>
      </c>
      <c r="F276" s="7">
        <v>552.41999999999996</v>
      </c>
    </row>
    <row r="277" spans="1:6" x14ac:dyDescent="0.25">
      <c r="A277" s="7" t="s">
        <v>36</v>
      </c>
      <c r="B277" s="7">
        <v>2012</v>
      </c>
      <c r="C277" s="7">
        <v>7</v>
      </c>
      <c r="D277" s="8">
        <v>41107</v>
      </c>
      <c r="E277" s="7">
        <v>279</v>
      </c>
      <c r="F277" s="7">
        <v>552.41999999999996</v>
      </c>
    </row>
    <row r="278" spans="1:6" x14ac:dyDescent="0.25">
      <c r="A278" s="7" t="s">
        <v>36</v>
      </c>
      <c r="B278" s="7">
        <v>2012</v>
      </c>
      <c r="C278" s="7">
        <v>7</v>
      </c>
      <c r="D278" s="8">
        <v>41108</v>
      </c>
      <c r="E278" s="7">
        <v>265</v>
      </c>
      <c r="F278" s="7">
        <v>524.70000000000005</v>
      </c>
    </row>
    <row r="279" spans="1:6" x14ac:dyDescent="0.25">
      <c r="A279" s="7" t="s">
        <v>36</v>
      </c>
      <c r="B279" s="7">
        <v>2012</v>
      </c>
      <c r="C279" s="7">
        <v>7</v>
      </c>
      <c r="D279" s="8">
        <v>41109</v>
      </c>
      <c r="E279" s="7">
        <v>257</v>
      </c>
      <c r="F279" s="7">
        <v>508.86</v>
      </c>
    </row>
    <row r="280" spans="1:6" x14ac:dyDescent="0.25">
      <c r="A280" s="7" t="s">
        <v>36</v>
      </c>
      <c r="B280" s="7">
        <v>2012</v>
      </c>
      <c r="C280" s="7">
        <v>7</v>
      </c>
      <c r="D280" s="8">
        <v>41110</v>
      </c>
      <c r="E280" s="7">
        <v>248</v>
      </c>
      <c r="F280" s="7">
        <v>491.04</v>
      </c>
    </row>
    <row r="281" spans="1:6" x14ac:dyDescent="0.25">
      <c r="A281" s="7" t="s">
        <v>36</v>
      </c>
      <c r="B281" s="7">
        <v>2012</v>
      </c>
      <c r="C281" s="7">
        <v>7</v>
      </c>
      <c r="D281" s="8">
        <v>41111</v>
      </c>
      <c r="E281" s="7">
        <v>233</v>
      </c>
      <c r="F281" s="7">
        <v>461.34</v>
      </c>
    </row>
    <row r="282" spans="1:6" x14ac:dyDescent="0.25">
      <c r="A282" s="7" t="s">
        <v>36</v>
      </c>
      <c r="B282" s="7">
        <v>2012</v>
      </c>
      <c r="C282" s="7">
        <v>7</v>
      </c>
      <c r="D282" s="8">
        <v>41112</v>
      </c>
      <c r="E282" s="7">
        <v>215</v>
      </c>
      <c r="F282" s="7">
        <v>425.7</v>
      </c>
    </row>
    <row r="283" spans="1:6" x14ac:dyDescent="0.25">
      <c r="A283" s="7" t="s">
        <v>36</v>
      </c>
      <c r="B283" s="7">
        <v>2012</v>
      </c>
      <c r="C283" s="7">
        <v>7</v>
      </c>
      <c r="D283" s="8">
        <v>41113</v>
      </c>
      <c r="E283" s="7">
        <v>208</v>
      </c>
      <c r="F283" s="7">
        <v>411.84</v>
      </c>
    </row>
    <row r="284" spans="1:6" x14ac:dyDescent="0.25">
      <c r="A284" s="7" t="s">
        <v>36</v>
      </c>
      <c r="B284" s="7">
        <v>2012</v>
      </c>
      <c r="C284" s="7">
        <v>7</v>
      </c>
      <c r="D284" s="8">
        <v>41114</v>
      </c>
      <c r="E284" s="7">
        <v>204</v>
      </c>
      <c r="F284" s="7">
        <v>403.92</v>
      </c>
    </row>
    <row r="285" spans="1:6" x14ac:dyDescent="0.25">
      <c r="A285" s="7" t="s">
        <v>36</v>
      </c>
      <c r="B285" s="7">
        <v>2012</v>
      </c>
      <c r="C285" s="7">
        <v>7</v>
      </c>
      <c r="D285" s="8">
        <v>41115</v>
      </c>
      <c r="E285" s="7">
        <v>204</v>
      </c>
      <c r="F285" s="7">
        <v>403.92</v>
      </c>
    </row>
    <row r="286" spans="1:6" x14ac:dyDescent="0.25">
      <c r="A286" s="7" t="s">
        <v>36</v>
      </c>
      <c r="B286" s="7">
        <v>2012</v>
      </c>
      <c r="C286" s="7">
        <v>7</v>
      </c>
      <c r="D286" s="8">
        <v>41116</v>
      </c>
      <c r="E286" s="7">
        <v>214</v>
      </c>
      <c r="F286" s="7">
        <v>423.71999999999997</v>
      </c>
    </row>
    <row r="287" spans="1:6" x14ac:dyDescent="0.25">
      <c r="A287" s="7" t="s">
        <v>36</v>
      </c>
      <c r="B287" s="7">
        <v>2012</v>
      </c>
      <c r="C287" s="7">
        <v>7</v>
      </c>
      <c r="D287" s="8">
        <v>41117</v>
      </c>
      <c r="E287" s="7">
        <v>211</v>
      </c>
      <c r="F287" s="7">
        <v>417.78</v>
      </c>
    </row>
    <row r="288" spans="1:6" x14ac:dyDescent="0.25">
      <c r="A288" s="7" t="s">
        <v>36</v>
      </c>
      <c r="B288" s="7">
        <v>2012</v>
      </c>
      <c r="C288" s="7">
        <v>7</v>
      </c>
      <c r="D288" s="8">
        <v>41118</v>
      </c>
      <c r="E288" s="7">
        <v>207</v>
      </c>
      <c r="F288" s="7">
        <v>409.86</v>
      </c>
    </row>
    <row r="289" spans="1:6" x14ac:dyDescent="0.25">
      <c r="A289" s="7" t="s">
        <v>36</v>
      </c>
      <c r="B289" s="7">
        <v>2012</v>
      </c>
      <c r="C289" s="7">
        <v>7</v>
      </c>
      <c r="D289" s="8">
        <v>41119</v>
      </c>
      <c r="E289" s="7">
        <v>206</v>
      </c>
      <c r="F289" s="7">
        <v>407.88</v>
      </c>
    </row>
    <row r="290" spans="1:6" x14ac:dyDescent="0.25">
      <c r="A290" s="7" t="s">
        <v>36</v>
      </c>
      <c r="B290" s="7">
        <v>2012</v>
      </c>
      <c r="C290" s="7">
        <v>7</v>
      </c>
      <c r="D290" s="8">
        <v>41120</v>
      </c>
      <c r="E290" s="7">
        <v>234</v>
      </c>
      <c r="F290" s="7">
        <v>463.32</v>
      </c>
    </row>
    <row r="291" spans="1:6" x14ac:dyDescent="0.25">
      <c r="A291" s="7" t="s">
        <v>36</v>
      </c>
      <c r="B291" s="7">
        <v>2012</v>
      </c>
      <c r="C291" s="7">
        <v>7</v>
      </c>
      <c r="D291" s="8">
        <v>41121</v>
      </c>
      <c r="E291" s="7">
        <v>333</v>
      </c>
      <c r="F291" s="7">
        <v>659.34</v>
      </c>
    </row>
    <row r="292" spans="1:6" x14ac:dyDescent="0.25">
      <c r="A292" s="7" t="s">
        <v>36</v>
      </c>
      <c r="B292" s="7">
        <v>2012</v>
      </c>
      <c r="C292" s="7">
        <v>8</v>
      </c>
      <c r="D292" s="8">
        <v>41122</v>
      </c>
      <c r="E292" s="7">
        <v>254</v>
      </c>
      <c r="F292" s="7">
        <v>502.92</v>
      </c>
    </row>
    <row r="293" spans="1:6" x14ac:dyDescent="0.25">
      <c r="A293" s="7" t="s">
        <v>36</v>
      </c>
      <c r="B293" s="7">
        <v>2012</v>
      </c>
      <c r="C293" s="7">
        <v>8</v>
      </c>
      <c r="D293" s="8">
        <v>41123</v>
      </c>
      <c r="E293" s="7">
        <v>257</v>
      </c>
      <c r="F293" s="7">
        <v>508.86</v>
      </c>
    </row>
    <row r="294" spans="1:6" x14ac:dyDescent="0.25">
      <c r="A294" s="7" t="s">
        <v>36</v>
      </c>
      <c r="B294" s="7">
        <v>2012</v>
      </c>
      <c r="C294" s="7">
        <v>8</v>
      </c>
      <c r="D294" s="8">
        <v>41124</v>
      </c>
      <c r="E294" s="7">
        <v>251</v>
      </c>
      <c r="F294" s="7">
        <v>496.98</v>
      </c>
    </row>
    <row r="295" spans="1:6" x14ac:dyDescent="0.25">
      <c r="A295" s="7" t="s">
        <v>36</v>
      </c>
      <c r="B295" s="7">
        <v>2012</v>
      </c>
      <c r="C295" s="7">
        <v>8</v>
      </c>
      <c r="D295" s="8">
        <v>41125</v>
      </c>
      <c r="E295" s="7">
        <v>246</v>
      </c>
      <c r="F295" s="7">
        <v>487.08</v>
      </c>
    </row>
    <row r="296" spans="1:6" x14ac:dyDescent="0.25">
      <c r="A296" s="7" t="s">
        <v>36</v>
      </c>
      <c r="B296" s="7">
        <v>2012</v>
      </c>
      <c r="C296" s="7">
        <v>8</v>
      </c>
      <c r="D296" s="8">
        <v>41126</v>
      </c>
      <c r="E296" s="7">
        <v>258</v>
      </c>
      <c r="F296" s="7">
        <v>510.84</v>
      </c>
    </row>
    <row r="297" spans="1:6" x14ac:dyDescent="0.25">
      <c r="A297" s="7" t="s">
        <v>36</v>
      </c>
      <c r="B297" s="7">
        <v>2012</v>
      </c>
      <c r="C297" s="7">
        <v>8</v>
      </c>
      <c r="D297" s="8">
        <v>41127</v>
      </c>
      <c r="E297" s="7">
        <v>246</v>
      </c>
      <c r="F297" s="7">
        <v>487.08</v>
      </c>
    </row>
    <row r="298" spans="1:6" x14ac:dyDescent="0.25">
      <c r="A298" s="7" t="s">
        <v>36</v>
      </c>
      <c r="B298" s="7">
        <v>2012</v>
      </c>
      <c r="C298" s="7">
        <v>8</v>
      </c>
      <c r="D298" s="8">
        <v>41128</v>
      </c>
      <c r="E298" s="7">
        <v>213</v>
      </c>
      <c r="F298" s="7">
        <v>421.74</v>
      </c>
    </row>
    <row r="299" spans="1:6" x14ac:dyDescent="0.25">
      <c r="A299" s="7" t="s">
        <v>36</v>
      </c>
      <c r="B299" s="7">
        <v>2012</v>
      </c>
      <c r="C299" s="7">
        <v>8</v>
      </c>
      <c r="D299" s="8">
        <v>41129</v>
      </c>
      <c r="E299" s="7">
        <v>210</v>
      </c>
      <c r="F299" s="7">
        <v>415.8</v>
      </c>
    </row>
    <row r="300" spans="1:6" x14ac:dyDescent="0.25">
      <c r="A300" s="7" t="s">
        <v>36</v>
      </c>
      <c r="B300" s="7">
        <v>2012</v>
      </c>
      <c r="C300" s="7">
        <v>8</v>
      </c>
      <c r="D300" s="8">
        <v>41130</v>
      </c>
      <c r="E300" s="7">
        <v>204</v>
      </c>
      <c r="F300" s="7">
        <v>403.92</v>
      </c>
    </row>
    <row r="301" spans="1:6" x14ac:dyDescent="0.25">
      <c r="A301" s="7" t="s">
        <v>36</v>
      </c>
      <c r="B301" s="7">
        <v>2012</v>
      </c>
      <c r="C301" s="7">
        <v>8</v>
      </c>
      <c r="D301" s="8">
        <v>41131</v>
      </c>
      <c r="E301" s="7">
        <v>196</v>
      </c>
      <c r="F301" s="7">
        <v>388.08</v>
      </c>
    </row>
    <row r="302" spans="1:6" x14ac:dyDescent="0.25">
      <c r="A302" s="7" t="s">
        <v>36</v>
      </c>
      <c r="B302" s="7">
        <v>2012</v>
      </c>
      <c r="C302" s="7">
        <v>8</v>
      </c>
      <c r="D302" s="8">
        <v>41132</v>
      </c>
      <c r="E302" s="7">
        <v>192</v>
      </c>
      <c r="F302" s="7">
        <v>380.15999999999997</v>
      </c>
    </row>
    <row r="303" spans="1:6" x14ac:dyDescent="0.25">
      <c r="A303" s="7" t="s">
        <v>36</v>
      </c>
      <c r="B303" s="7">
        <v>2012</v>
      </c>
      <c r="C303" s="7">
        <v>8</v>
      </c>
      <c r="D303" s="8">
        <v>41133</v>
      </c>
      <c r="E303" s="7">
        <v>203</v>
      </c>
      <c r="F303" s="7">
        <v>401.94</v>
      </c>
    </row>
    <row r="304" spans="1:6" x14ac:dyDescent="0.25">
      <c r="A304" s="7" t="s">
        <v>36</v>
      </c>
      <c r="B304" s="7">
        <v>2012</v>
      </c>
      <c r="C304" s="7">
        <v>8</v>
      </c>
      <c r="D304" s="8">
        <v>41134</v>
      </c>
      <c r="E304" s="7">
        <v>203</v>
      </c>
      <c r="F304" s="7">
        <v>401.94</v>
      </c>
    </row>
    <row r="305" spans="1:6" x14ac:dyDescent="0.25">
      <c r="A305" s="7" t="s">
        <v>36</v>
      </c>
      <c r="B305" s="7">
        <v>2012</v>
      </c>
      <c r="C305" s="7">
        <v>8</v>
      </c>
      <c r="D305" s="8">
        <v>41135</v>
      </c>
      <c r="E305" s="7">
        <v>195</v>
      </c>
      <c r="F305" s="7">
        <v>386.1</v>
      </c>
    </row>
    <row r="306" spans="1:6" x14ac:dyDescent="0.25">
      <c r="A306" s="7" t="s">
        <v>36</v>
      </c>
      <c r="B306" s="7">
        <v>2012</v>
      </c>
      <c r="C306" s="7">
        <v>8</v>
      </c>
      <c r="D306" s="8">
        <v>41136</v>
      </c>
      <c r="E306" s="7">
        <v>190</v>
      </c>
      <c r="F306" s="7">
        <v>376.2</v>
      </c>
    </row>
    <row r="307" spans="1:6" x14ac:dyDescent="0.25">
      <c r="A307" s="7" t="s">
        <v>36</v>
      </c>
      <c r="B307" s="7">
        <v>2012</v>
      </c>
      <c r="C307" s="7">
        <v>8</v>
      </c>
      <c r="D307" s="8">
        <v>41137</v>
      </c>
      <c r="E307" s="7">
        <v>211</v>
      </c>
      <c r="F307" s="7">
        <v>417.78</v>
      </c>
    </row>
    <row r="308" spans="1:6" x14ac:dyDescent="0.25">
      <c r="A308" s="7" t="s">
        <v>36</v>
      </c>
      <c r="B308" s="7">
        <v>2012</v>
      </c>
      <c r="C308" s="7">
        <v>8</v>
      </c>
      <c r="D308" s="8">
        <v>41138</v>
      </c>
      <c r="E308" s="7">
        <v>240</v>
      </c>
      <c r="F308" s="7">
        <v>475.2</v>
      </c>
    </row>
    <row r="309" spans="1:6" x14ac:dyDescent="0.25">
      <c r="A309" s="7" t="s">
        <v>36</v>
      </c>
      <c r="B309" s="7">
        <v>2012</v>
      </c>
      <c r="C309" s="7">
        <v>8</v>
      </c>
      <c r="D309" s="8">
        <v>41139</v>
      </c>
      <c r="E309" s="7">
        <v>265</v>
      </c>
      <c r="F309" s="7">
        <v>524.70000000000005</v>
      </c>
    </row>
    <row r="310" spans="1:6" x14ac:dyDescent="0.25">
      <c r="A310" s="7" t="s">
        <v>36</v>
      </c>
      <c r="B310" s="7">
        <v>2012</v>
      </c>
      <c r="C310" s="7">
        <v>8</v>
      </c>
      <c r="D310" s="8">
        <v>41140</v>
      </c>
      <c r="E310" s="7">
        <v>265</v>
      </c>
      <c r="F310" s="7">
        <v>524.70000000000005</v>
      </c>
    </row>
    <row r="311" spans="1:6" x14ac:dyDescent="0.25">
      <c r="A311" s="7" t="s">
        <v>36</v>
      </c>
      <c r="B311" s="7">
        <v>2012</v>
      </c>
      <c r="C311" s="7">
        <v>8</v>
      </c>
      <c r="D311" s="8">
        <v>41141</v>
      </c>
      <c r="E311" s="7">
        <v>261</v>
      </c>
      <c r="F311" s="7">
        <v>516.78</v>
      </c>
    </row>
    <row r="312" spans="1:6" x14ac:dyDescent="0.25">
      <c r="A312" s="7" t="s">
        <v>36</v>
      </c>
      <c r="B312" s="7">
        <v>2012</v>
      </c>
      <c r="C312" s="7">
        <v>8</v>
      </c>
      <c r="D312" s="8">
        <v>41142</v>
      </c>
      <c r="E312" s="7">
        <v>245</v>
      </c>
      <c r="F312" s="7">
        <v>485.1</v>
      </c>
    </row>
    <row r="313" spans="1:6" x14ac:dyDescent="0.25">
      <c r="A313" s="7" t="s">
        <v>36</v>
      </c>
      <c r="B313" s="7">
        <v>2012</v>
      </c>
      <c r="C313" s="7">
        <v>8</v>
      </c>
      <c r="D313" s="8">
        <v>41143</v>
      </c>
      <c r="E313" s="7">
        <v>232</v>
      </c>
      <c r="F313" s="7">
        <v>459.36</v>
      </c>
    </row>
    <row r="314" spans="1:6" x14ac:dyDescent="0.25">
      <c r="A314" s="7" t="s">
        <v>36</v>
      </c>
      <c r="B314" s="7">
        <v>2012</v>
      </c>
      <c r="C314" s="7">
        <v>8</v>
      </c>
      <c r="D314" s="8">
        <v>41144</v>
      </c>
      <c r="E314" s="7">
        <v>246</v>
      </c>
      <c r="F314" s="7">
        <v>487.08</v>
      </c>
    </row>
    <row r="315" spans="1:6" x14ac:dyDescent="0.25">
      <c r="A315" s="7" t="s">
        <v>36</v>
      </c>
      <c r="B315" s="7">
        <v>2012</v>
      </c>
      <c r="C315" s="7">
        <v>8</v>
      </c>
      <c r="D315" s="8">
        <v>41145</v>
      </c>
      <c r="E315" s="7">
        <v>248</v>
      </c>
      <c r="F315" s="7">
        <v>491.04</v>
      </c>
    </row>
    <row r="316" spans="1:6" x14ac:dyDescent="0.25">
      <c r="A316" s="7" t="s">
        <v>36</v>
      </c>
      <c r="B316" s="7">
        <v>2012</v>
      </c>
      <c r="C316" s="7">
        <v>8</v>
      </c>
      <c r="D316" s="8">
        <v>41146</v>
      </c>
      <c r="E316" s="7">
        <v>245</v>
      </c>
      <c r="F316" s="7">
        <v>485.1</v>
      </c>
    </row>
    <row r="317" spans="1:6" x14ac:dyDescent="0.25">
      <c r="A317" s="7" t="s">
        <v>36</v>
      </c>
      <c r="B317" s="7">
        <v>2012</v>
      </c>
      <c r="C317" s="7">
        <v>8</v>
      </c>
      <c r="D317" s="8">
        <v>41147</v>
      </c>
      <c r="E317" s="7">
        <v>275</v>
      </c>
      <c r="F317" s="7">
        <v>544.5</v>
      </c>
    </row>
    <row r="318" spans="1:6" x14ac:dyDescent="0.25">
      <c r="A318" s="7" t="s">
        <v>36</v>
      </c>
      <c r="B318" s="7">
        <v>2012</v>
      </c>
      <c r="C318" s="7">
        <v>8</v>
      </c>
      <c r="D318" s="8">
        <v>41148</v>
      </c>
      <c r="E318" s="7">
        <v>264</v>
      </c>
      <c r="F318" s="7">
        <v>522.72</v>
      </c>
    </row>
    <row r="319" spans="1:6" x14ac:dyDescent="0.25">
      <c r="A319" s="7" t="s">
        <v>36</v>
      </c>
      <c r="B319" s="7">
        <v>2012</v>
      </c>
      <c r="C319" s="7">
        <v>8</v>
      </c>
      <c r="D319" s="8">
        <v>41149</v>
      </c>
      <c r="E319" s="7">
        <v>240</v>
      </c>
      <c r="F319" s="7">
        <v>475.2</v>
      </c>
    </row>
    <row r="320" spans="1:6" x14ac:dyDescent="0.25">
      <c r="A320" s="7" t="s">
        <v>36</v>
      </c>
      <c r="B320" s="7">
        <v>2012</v>
      </c>
      <c r="C320" s="7">
        <v>8</v>
      </c>
      <c r="D320" s="8">
        <v>41150</v>
      </c>
      <c r="E320" s="7">
        <v>217</v>
      </c>
      <c r="F320" s="7">
        <v>429.65999999999997</v>
      </c>
    </row>
    <row r="321" spans="1:6" x14ac:dyDescent="0.25">
      <c r="A321" s="7" t="s">
        <v>36</v>
      </c>
      <c r="B321" s="7">
        <v>2012</v>
      </c>
      <c r="C321" s="7">
        <v>8</v>
      </c>
      <c r="D321" s="8">
        <v>41151</v>
      </c>
      <c r="E321" s="7">
        <v>207</v>
      </c>
      <c r="F321" s="7">
        <v>409.86</v>
      </c>
    </row>
    <row r="322" spans="1:6" x14ac:dyDescent="0.25">
      <c r="A322" s="7" t="s">
        <v>36</v>
      </c>
      <c r="B322" s="7">
        <v>2012</v>
      </c>
      <c r="C322" s="7">
        <v>8</v>
      </c>
      <c r="D322" s="8">
        <v>41152</v>
      </c>
      <c r="E322" s="7">
        <v>202</v>
      </c>
      <c r="F322" s="7">
        <v>399.96</v>
      </c>
    </row>
    <row r="323" spans="1:6" x14ac:dyDescent="0.25">
      <c r="A323" s="7" t="s">
        <v>36</v>
      </c>
      <c r="B323" s="7">
        <v>2012</v>
      </c>
      <c r="C323" s="7">
        <v>9</v>
      </c>
      <c r="D323" s="8">
        <v>41153</v>
      </c>
      <c r="E323" s="7">
        <v>195</v>
      </c>
      <c r="F323" s="7">
        <v>386.1</v>
      </c>
    </row>
    <row r="324" spans="1:6" x14ac:dyDescent="0.25">
      <c r="A324" s="7" t="s">
        <v>36</v>
      </c>
      <c r="B324" s="7">
        <v>2012</v>
      </c>
      <c r="C324" s="7">
        <v>9</v>
      </c>
      <c r="D324" s="8">
        <v>41154</v>
      </c>
      <c r="E324" s="7">
        <v>200</v>
      </c>
      <c r="F324" s="7">
        <v>396</v>
      </c>
    </row>
    <row r="325" spans="1:6" x14ac:dyDescent="0.25">
      <c r="A325" s="7" t="s">
        <v>36</v>
      </c>
      <c r="B325" s="7">
        <v>2012</v>
      </c>
      <c r="C325" s="7">
        <v>9</v>
      </c>
      <c r="D325" s="8">
        <v>41155</v>
      </c>
      <c r="E325" s="7">
        <v>213</v>
      </c>
      <c r="F325" s="7">
        <v>421.74</v>
      </c>
    </row>
    <row r="326" spans="1:6" x14ac:dyDescent="0.25">
      <c r="A326" s="7" t="s">
        <v>36</v>
      </c>
      <c r="B326" s="7">
        <v>2012</v>
      </c>
      <c r="C326" s="7">
        <v>9</v>
      </c>
      <c r="D326" s="8">
        <v>41156</v>
      </c>
      <c r="E326" s="7">
        <v>211</v>
      </c>
      <c r="F326" s="7">
        <v>417.78</v>
      </c>
    </row>
    <row r="327" spans="1:6" x14ac:dyDescent="0.25">
      <c r="A327" s="7" t="s">
        <v>36</v>
      </c>
      <c r="B327" s="7">
        <v>2012</v>
      </c>
      <c r="C327" s="7">
        <v>9</v>
      </c>
      <c r="D327" s="8">
        <v>41157</v>
      </c>
      <c r="E327" s="7">
        <v>216</v>
      </c>
      <c r="F327" s="7">
        <v>427.68</v>
      </c>
    </row>
    <row r="328" spans="1:6" x14ac:dyDescent="0.25">
      <c r="A328" s="7" t="s">
        <v>36</v>
      </c>
      <c r="B328" s="7">
        <v>2012</v>
      </c>
      <c r="C328" s="7">
        <v>9</v>
      </c>
      <c r="D328" s="8">
        <v>41158</v>
      </c>
      <c r="E328" s="7">
        <v>233</v>
      </c>
      <c r="F328" s="7">
        <v>461.34</v>
      </c>
    </row>
    <row r="329" spans="1:6" x14ac:dyDescent="0.25">
      <c r="A329" s="7" t="s">
        <v>36</v>
      </c>
      <c r="B329" s="7">
        <v>2012</v>
      </c>
      <c r="C329" s="7">
        <v>9</v>
      </c>
      <c r="D329" s="8">
        <v>41159</v>
      </c>
      <c r="E329" s="7">
        <v>251</v>
      </c>
      <c r="F329" s="7">
        <v>496.98</v>
      </c>
    </row>
    <row r="330" spans="1:6" x14ac:dyDescent="0.25">
      <c r="A330" s="7" t="s">
        <v>36</v>
      </c>
      <c r="B330" s="7">
        <v>2012</v>
      </c>
      <c r="C330" s="7">
        <v>9</v>
      </c>
      <c r="D330" s="8">
        <v>41160</v>
      </c>
      <c r="E330" s="7">
        <v>267</v>
      </c>
      <c r="F330" s="7">
        <v>528.66</v>
      </c>
    </row>
    <row r="331" spans="1:6" x14ac:dyDescent="0.25">
      <c r="A331" s="7" t="s">
        <v>36</v>
      </c>
      <c r="B331" s="7">
        <v>2012</v>
      </c>
      <c r="C331" s="7">
        <v>9</v>
      </c>
      <c r="D331" s="8">
        <v>41161</v>
      </c>
      <c r="E331" s="7">
        <v>271</v>
      </c>
      <c r="F331" s="7">
        <v>536.58000000000004</v>
      </c>
    </row>
    <row r="332" spans="1:6" x14ac:dyDescent="0.25">
      <c r="A332" s="7" t="s">
        <v>36</v>
      </c>
      <c r="B332" s="7">
        <v>2012</v>
      </c>
      <c r="C332" s="7">
        <v>9</v>
      </c>
      <c r="D332" s="8">
        <v>41162</v>
      </c>
      <c r="E332" s="7">
        <v>278</v>
      </c>
      <c r="F332" s="7">
        <v>550.43999999999994</v>
      </c>
    </row>
    <row r="333" spans="1:6" x14ac:dyDescent="0.25">
      <c r="A333" s="7" t="s">
        <v>36</v>
      </c>
      <c r="B333" s="7">
        <v>2012</v>
      </c>
      <c r="C333" s="7">
        <v>9</v>
      </c>
      <c r="D333" s="8">
        <v>41163</v>
      </c>
      <c r="E333" s="7">
        <v>260</v>
      </c>
      <c r="F333" s="7">
        <v>514.79999999999995</v>
      </c>
    </row>
    <row r="334" spans="1:6" x14ac:dyDescent="0.25">
      <c r="A334" s="7" t="s">
        <v>36</v>
      </c>
      <c r="B334" s="7">
        <v>2012</v>
      </c>
      <c r="C334" s="7">
        <v>9</v>
      </c>
      <c r="D334" s="8">
        <v>41164</v>
      </c>
      <c r="E334" s="7">
        <v>259</v>
      </c>
      <c r="F334" s="7">
        <v>512.82000000000005</v>
      </c>
    </row>
    <row r="335" spans="1:6" x14ac:dyDescent="0.25">
      <c r="A335" s="7" t="s">
        <v>36</v>
      </c>
      <c r="B335" s="7">
        <v>2012</v>
      </c>
      <c r="C335" s="7">
        <v>9</v>
      </c>
      <c r="D335" s="8">
        <v>41165</v>
      </c>
      <c r="E335" s="7">
        <v>259</v>
      </c>
      <c r="F335" s="7">
        <v>512.82000000000005</v>
      </c>
    </row>
    <row r="336" spans="1:6" x14ac:dyDescent="0.25">
      <c r="A336" s="7" t="s">
        <v>36</v>
      </c>
      <c r="B336" s="7">
        <v>2012</v>
      </c>
      <c r="C336" s="7">
        <v>9</v>
      </c>
      <c r="D336" s="8">
        <v>41166</v>
      </c>
      <c r="E336" s="7">
        <v>236</v>
      </c>
      <c r="F336" s="7">
        <v>467.28</v>
      </c>
    </row>
    <row r="337" spans="1:6" x14ac:dyDescent="0.25">
      <c r="A337" s="7" t="s">
        <v>36</v>
      </c>
      <c r="B337" s="7">
        <v>2012</v>
      </c>
      <c r="C337" s="7">
        <v>9</v>
      </c>
      <c r="D337" s="8">
        <v>41167</v>
      </c>
      <c r="E337" s="7">
        <v>372</v>
      </c>
      <c r="F337" s="7">
        <v>736.56</v>
      </c>
    </row>
    <row r="338" spans="1:6" x14ac:dyDescent="0.25">
      <c r="A338" s="7" t="s">
        <v>36</v>
      </c>
      <c r="B338" s="7">
        <v>2012</v>
      </c>
      <c r="C338" s="7">
        <v>9</v>
      </c>
      <c r="D338" s="8">
        <v>41168</v>
      </c>
      <c r="E338" s="7">
        <v>420</v>
      </c>
      <c r="F338" s="7">
        <v>831.6</v>
      </c>
    </row>
    <row r="339" spans="1:6" x14ac:dyDescent="0.25">
      <c r="A339" s="7" t="s">
        <v>36</v>
      </c>
      <c r="B339" s="7">
        <v>2012</v>
      </c>
      <c r="C339" s="7">
        <v>9</v>
      </c>
      <c r="D339" s="8">
        <v>41169</v>
      </c>
      <c r="E339" s="7">
        <v>303</v>
      </c>
      <c r="F339" s="7">
        <v>599.93999999999994</v>
      </c>
    </row>
    <row r="340" spans="1:6" x14ac:dyDescent="0.25">
      <c r="A340" s="7" t="s">
        <v>36</v>
      </c>
      <c r="B340" s="7">
        <v>2012</v>
      </c>
      <c r="C340" s="7">
        <v>9</v>
      </c>
      <c r="D340" s="8">
        <v>41170</v>
      </c>
      <c r="E340" s="7">
        <v>267</v>
      </c>
      <c r="F340" s="7">
        <v>528.66</v>
      </c>
    </row>
    <row r="341" spans="1:6" x14ac:dyDescent="0.25">
      <c r="A341" s="7" t="s">
        <v>36</v>
      </c>
      <c r="B341" s="7">
        <v>2012</v>
      </c>
      <c r="C341" s="7">
        <v>9</v>
      </c>
      <c r="D341" s="8">
        <v>41171</v>
      </c>
      <c r="E341" s="7">
        <v>227</v>
      </c>
      <c r="F341" s="7">
        <v>449.46</v>
      </c>
    </row>
    <row r="342" spans="1:6" x14ac:dyDescent="0.25">
      <c r="A342" s="7" t="s">
        <v>36</v>
      </c>
      <c r="B342" s="7">
        <v>2012</v>
      </c>
      <c r="C342" s="7">
        <v>9</v>
      </c>
      <c r="D342" s="8">
        <v>41172</v>
      </c>
      <c r="E342" s="7">
        <v>197</v>
      </c>
      <c r="F342" s="7">
        <v>390.06</v>
      </c>
    </row>
    <row r="343" spans="1:6" x14ac:dyDescent="0.25">
      <c r="A343" s="7" t="s">
        <v>36</v>
      </c>
      <c r="B343" s="7">
        <v>2012</v>
      </c>
      <c r="C343" s="7">
        <v>9</v>
      </c>
      <c r="D343" s="8">
        <v>41173</v>
      </c>
      <c r="E343" s="7">
        <v>176</v>
      </c>
      <c r="F343" s="7">
        <v>348.48</v>
      </c>
    </row>
    <row r="344" spans="1:6" x14ac:dyDescent="0.25">
      <c r="A344" s="7" t="s">
        <v>36</v>
      </c>
      <c r="B344" s="7">
        <v>2012</v>
      </c>
      <c r="C344" s="7">
        <v>9</v>
      </c>
      <c r="D344" s="8">
        <v>41174</v>
      </c>
      <c r="E344" s="7">
        <v>159</v>
      </c>
      <c r="F344" s="7">
        <v>314.82</v>
      </c>
    </row>
    <row r="345" spans="1:6" x14ac:dyDescent="0.25">
      <c r="A345" s="7" t="s">
        <v>36</v>
      </c>
      <c r="B345" s="7">
        <v>2012</v>
      </c>
      <c r="C345" s="7">
        <v>9</v>
      </c>
      <c r="D345" s="8">
        <v>41175</v>
      </c>
      <c r="E345" s="7">
        <v>151</v>
      </c>
      <c r="F345" s="7">
        <v>298.98</v>
      </c>
    </row>
    <row r="346" spans="1:6" x14ac:dyDescent="0.25">
      <c r="A346" s="7" t="s">
        <v>36</v>
      </c>
      <c r="B346" s="7">
        <v>2012</v>
      </c>
      <c r="C346" s="7">
        <v>9</v>
      </c>
      <c r="D346" s="8">
        <v>41176</v>
      </c>
      <c r="E346" s="7">
        <v>155</v>
      </c>
      <c r="F346" s="7">
        <v>306.89999999999998</v>
      </c>
    </row>
    <row r="347" spans="1:6" x14ac:dyDescent="0.25">
      <c r="A347" s="7" t="s">
        <v>36</v>
      </c>
      <c r="B347" s="7">
        <v>2012</v>
      </c>
      <c r="C347" s="7">
        <v>9</v>
      </c>
      <c r="D347" s="8">
        <v>41177</v>
      </c>
      <c r="E347" s="7">
        <v>157</v>
      </c>
      <c r="F347" s="7">
        <v>310.86</v>
      </c>
    </row>
    <row r="348" spans="1:6" x14ac:dyDescent="0.25">
      <c r="A348" s="7" t="s">
        <v>36</v>
      </c>
      <c r="B348" s="7">
        <v>2012</v>
      </c>
      <c r="C348" s="7">
        <v>9</v>
      </c>
      <c r="D348" s="8">
        <v>41178</v>
      </c>
      <c r="E348" s="7">
        <v>164</v>
      </c>
      <c r="F348" s="7">
        <v>324.71999999999997</v>
      </c>
    </row>
    <row r="349" spans="1:6" x14ac:dyDescent="0.25">
      <c r="A349" s="7" t="s">
        <v>36</v>
      </c>
      <c r="B349" s="7">
        <v>2012</v>
      </c>
      <c r="C349" s="7">
        <v>9</v>
      </c>
      <c r="D349" s="8">
        <v>41179</v>
      </c>
      <c r="E349" s="7">
        <v>167</v>
      </c>
      <c r="F349" s="7">
        <v>330.66</v>
      </c>
    </row>
    <row r="350" spans="1:6" x14ac:dyDescent="0.25">
      <c r="A350" s="7" t="s">
        <v>36</v>
      </c>
      <c r="B350" s="7">
        <v>2012</v>
      </c>
      <c r="C350" s="7">
        <v>9</v>
      </c>
      <c r="D350" s="8">
        <v>41180</v>
      </c>
      <c r="E350" s="7">
        <v>177</v>
      </c>
      <c r="F350" s="7">
        <v>350.46</v>
      </c>
    </row>
    <row r="351" spans="1:6" x14ac:dyDescent="0.25">
      <c r="A351" s="7" t="s">
        <v>36</v>
      </c>
      <c r="B351" s="7">
        <v>2012</v>
      </c>
      <c r="C351" s="7">
        <v>9</v>
      </c>
      <c r="D351" s="8">
        <v>41181</v>
      </c>
      <c r="E351" s="7">
        <v>198</v>
      </c>
      <c r="F351" s="7">
        <v>392.04</v>
      </c>
    </row>
    <row r="352" spans="1:6" x14ac:dyDescent="0.25">
      <c r="A352" s="7" t="s">
        <v>36</v>
      </c>
      <c r="B352" s="7">
        <v>2012</v>
      </c>
      <c r="C352" s="7">
        <v>9</v>
      </c>
      <c r="D352" s="8">
        <v>41182</v>
      </c>
      <c r="E352" s="7">
        <v>164</v>
      </c>
      <c r="F352" s="7">
        <v>324.71999999999997</v>
      </c>
    </row>
    <row r="353" spans="1:6" x14ac:dyDescent="0.25">
      <c r="A353" s="7" t="s">
        <v>36</v>
      </c>
      <c r="B353" s="7">
        <v>2012</v>
      </c>
      <c r="C353" s="7">
        <v>10</v>
      </c>
      <c r="D353" s="8">
        <v>41183</v>
      </c>
      <c r="E353" s="7">
        <v>137</v>
      </c>
      <c r="F353" s="7">
        <v>271.26</v>
      </c>
    </row>
    <row r="354" spans="1:6" x14ac:dyDescent="0.25">
      <c r="A354" s="7" t="s">
        <v>36</v>
      </c>
      <c r="B354" s="7">
        <v>2012</v>
      </c>
      <c r="C354" s="7">
        <v>10</v>
      </c>
      <c r="D354" s="8">
        <v>41184</v>
      </c>
      <c r="E354" s="7">
        <v>102</v>
      </c>
      <c r="F354" s="7">
        <v>201.96</v>
      </c>
    </row>
    <row r="355" spans="1:6" x14ac:dyDescent="0.25">
      <c r="A355" s="7" t="s">
        <v>36</v>
      </c>
      <c r="B355" s="7">
        <v>2012</v>
      </c>
      <c r="C355" s="7">
        <v>10</v>
      </c>
      <c r="D355" s="8">
        <v>41185</v>
      </c>
      <c r="E355" s="7">
        <v>87.9</v>
      </c>
      <c r="F355" s="7">
        <v>174.042</v>
      </c>
    </row>
    <row r="356" spans="1:6" x14ac:dyDescent="0.25">
      <c r="A356" s="7" t="s">
        <v>36</v>
      </c>
      <c r="B356" s="7">
        <v>2012</v>
      </c>
      <c r="C356" s="7">
        <v>10</v>
      </c>
      <c r="D356" s="8">
        <v>41186</v>
      </c>
      <c r="E356" s="7">
        <v>68.599999999999994</v>
      </c>
      <c r="F356" s="7">
        <v>135.82799999999997</v>
      </c>
    </row>
    <row r="357" spans="1:6" x14ac:dyDescent="0.25">
      <c r="A357" s="7" t="s">
        <v>36</v>
      </c>
      <c r="B357" s="7">
        <v>2012</v>
      </c>
      <c r="C357" s="7">
        <v>10</v>
      </c>
      <c r="D357" s="8">
        <v>41187</v>
      </c>
      <c r="E357" s="7">
        <v>51.9</v>
      </c>
      <c r="F357" s="7">
        <v>102.762</v>
      </c>
    </row>
    <row r="358" spans="1:6" x14ac:dyDescent="0.25">
      <c r="A358" s="7" t="s">
        <v>36</v>
      </c>
      <c r="B358" s="7">
        <v>2012</v>
      </c>
      <c r="C358" s="7">
        <v>10</v>
      </c>
      <c r="D358" s="8">
        <v>41188</v>
      </c>
      <c r="E358" s="7">
        <v>50.9</v>
      </c>
      <c r="F358" s="7">
        <v>100.782</v>
      </c>
    </row>
    <row r="359" spans="1:6" x14ac:dyDescent="0.25">
      <c r="A359" s="7" t="s">
        <v>36</v>
      </c>
      <c r="B359" s="7">
        <v>2012</v>
      </c>
      <c r="C359" s="7">
        <v>10</v>
      </c>
      <c r="D359" s="8">
        <v>41189</v>
      </c>
      <c r="E359" s="7">
        <v>50.1</v>
      </c>
      <c r="F359" s="7">
        <v>99.198000000000008</v>
      </c>
    </row>
    <row r="360" spans="1:6" x14ac:dyDescent="0.25">
      <c r="A360" s="7" t="s">
        <v>36</v>
      </c>
      <c r="B360" s="7">
        <v>2012</v>
      </c>
      <c r="C360" s="7">
        <v>10</v>
      </c>
      <c r="D360" s="8">
        <v>41190</v>
      </c>
      <c r="E360" s="7">
        <v>48.4</v>
      </c>
      <c r="F360" s="7">
        <v>95.831999999999994</v>
      </c>
    </row>
    <row r="361" spans="1:6" x14ac:dyDescent="0.25">
      <c r="A361" s="7" t="s">
        <v>36</v>
      </c>
      <c r="B361" s="7">
        <v>2012</v>
      </c>
      <c r="C361" s="7">
        <v>10</v>
      </c>
      <c r="D361" s="8">
        <v>41191</v>
      </c>
      <c r="E361" s="7">
        <v>48.2</v>
      </c>
      <c r="F361" s="7">
        <v>95.436000000000007</v>
      </c>
    </row>
    <row r="362" spans="1:6" x14ac:dyDescent="0.25">
      <c r="A362" s="7" t="s">
        <v>36</v>
      </c>
      <c r="B362" s="7">
        <v>2012</v>
      </c>
      <c r="C362" s="7">
        <v>10</v>
      </c>
      <c r="D362" s="8">
        <v>41192</v>
      </c>
      <c r="E362" s="7">
        <v>47.6</v>
      </c>
      <c r="F362" s="7">
        <v>94.248000000000005</v>
      </c>
    </row>
    <row r="363" spans="1:6" x14ac:dyDescent="0.25">
      <c r="A363" s="7" t="s">
        <v>36</v>
      </c>
      <c r="B363" s="7">
        <v>2012</v>
      </c>
      <c r="C363" s="7">
        <v>10</v>
      </c>
      <c r="D363" s="8">
        <v>41193</v>
      </c>
      <c r="E363" s="7">
        <v>46.6</v>
      </c>
      <c r="F363" s="7">
        <v>92.268000000000001</v>
      </c>
    </row>
    <row r="364" spans="1:6" x14ac:dyDescent="0.25">
      <c r="A364" s="7" t="s">
        <v>36</v>
      </c>
      <c r="B364" s="7">
        <v>2012</v>
      </c>
      <c r="C364" s="7">
        <v>10</v>
      </c>
      <c r="D364" s="8">
        <v>41194</v>
      </c>
      <c r="E364" s="7">
        <v>46.3</v>
      </c>
      <c r="F364" s="7">
        <v>91.673999999999992</v>
      </c>
    </row>
    <row r="365" spans="1:6" x14ac:dyDescent="0.25">
      <c r="A365" s="7" t="s">
        <v>36</v>
      </c>
      <c r="B365" s="7">
        <v>2012</v>
      </c>
      <c r="C365" s="7">
        <v>10</v>
      </c>
      <c r="D365" s="8">
        <v>41195</v>
      </c>
      <c r="E365" s="7">
        <v>45.5</v>
      </c>
      <c r="F365" s="7">
        <v>90.09</v>
      </c>
    </row>
    <row r="366" spans="1:6" x14ac:dyDescent="0.25">
      <c r="A366" s="7" t="s">
        <v>36</v>
      </c>
      <c r="B366" s="7">
        <v>2012</v>
      </c>
      <c r="C366" s="7">
        <v>10</v>
      </c>
      <c r="D366" s="8">
        <v>41196</v>
      </c>
      <c r="E366" s="7">
        <v>44.8</v>
      </c>
      <c r="F366" s="7">
        <v>88.703999999999994</v>
      </c>
    </row>
    <row r="367" spans="1:6" x14ac:dyDescent="0.25">
      <c r="A367" s="7" t="s">
        <v>36</v>
      </c>
      <c r="B367" s="7">
        <v>2012</v>
      </c>
      <c r="C367" s="7">
        <v>10</v>
      </c>
      <c r="D367" s="8">
        <v>41197</v>
      </c>
      <c r="E367" s="7">
        <v>45.1</v>
      </c>
      <c r="F367" s="7">
        <v>89.298000000000002</v>
      </c>
    </row>
    <row r="368" spans="1:6" x14ac:dyDescent="0.25">
      <c r="A368" s="7" t="s">
        <v>36</v>
      </c>
      <c r="B368" s="7">
        <v>2012</v>
      </c>
      <c r="C368" s="7">
        <v>10</v>
      </c>
      <c r="D368" s="8">
        <v>41198</v>
      </c>
      <c r="E368" s="7">
        <v>44.3</v>
      </c>
      <c r="F368" s="7">
        <v>87.713999999999999</v>
      </c>
    </row>
    <row r="369" spans="1:6" x14ac:dyDescent="0.25">
      <c r="A369" s="7" t="s">
        <v>36</v>
      </c>
      <c r="B369" s="7">
        <v>2012</v>
      </c>
      <c r="C369" s="7">
        <v>10</v>
      </c>
      <c r="D369" s="8">
        <v>41199</v>
      </c>
      <c r="E369" s="7">
        <v>43.6</v>
      </c>
      <c r="F369" s="7">
        <v>86.328000000000003</v>
      </c>
    </row>
    <row r="370" spans="1:6" x14ac:dyDescent="0.25">
      <c r="A370" s="7" t="s">
        <v>36</v>
      </c>
      <c r="B370" s="7">
        <v>2012</v>
      </c>
      <c r="C370" s="7">
        <v>10</v>
      </c>
      <c r="D370" s="8">
        <v>41200</v>
      </c>
      <c r="E370" s="7">
        <v>43.7</v>
      </c>
      <c r="F370" s="7">
        <v>86.52600000000001</v>
      </c>
    </row>
    <row r="371" spans="1:6" x14ac:dyDescent="0.25">
      <c r="A371" s="7" t="s">
        <v>36</v>
      </c>
      <c r="B371" s="7">
        <v>2012</v>
      </c>
      <c r="C371" s="7">
        <v>10</v>
      </c>
      <c r="D371" s="8">
        <v>41201</v>
      </c>
      <c r="E371" s="7">
        <v>33.299999999999997</v>
      </c>
      <c r="F371" s="7">
        <v>65.933999999999997</v>
      </c>
    </row>
    <row r="372" spans="1:6" x14ac:dyDescent="0.25">
      <c r="A372" s="7" t="s">
        <v>36</v>
      </c>
      <c r="B372" s="7">
        <v>2012</v>
      </c>
      <c r="C372" s="7">
        <v>10</v>
      </c>
      <c r="D372" s="8">
        <v>41202</v>
      </c>
      <c r="E372" s="7">
        <v>20.8</v>
      </c>
      <c r="F372" s="7">
        <v>41.183999999999997</v>
      </c>
    </row>
    <row r="373" spans="1:6" x14ac:dyDescent="0.25">
      <c r="A373" s="7" t="s">
        <v>36</v>
      </c>
      <c r="B373" s="7">
        <v>2012</v>
      </c>
      <c r="C373" s="7">
        <v>10</v>
      </c>
      <c r="D373" s="8">
        <v>41203</v>
      </c>
      <c r="E373" s="7">
        <v>20.9</v>
      </c>
      <c r="F373" s="7">
        <v>41.381999999999998</v>
      </c>
    </row>
    <row r="374" spans="1:6" x14ac:dyDescent="0.25">
      <c r="A374" s="7" t="s">
        <v>36</v>
      </c>
      <c r="B374" s="7">
        <v>2012</v>
      </c>
      <c r="C374" s="7">
        <v>10</v>
      </c>
      <c r="D374" s="8">
        <v>41204</v>
      </c>
      <c r="E374" s="7">
        <v>20.9</v>
      </c>
      <c r="F374" s="7">
        <v>41.381999999999998</v>
      </c>
    </row>
    <row r="375" spans="1:6" x14ac:dyDescent="0.25">
      <c r="A375" s="7" t="s">
        <v>36</v>
      </c>
      <c r="B375" s="7">
        <v>2012</v>
      </c>
      <c r="C375" s="7">
        <v>10</v>
      </c>
      <c r="D375" s="8">
        <v>41205</v>
      </c>
      <c r="E375" s="7">
        <v>60.4</v>
      </c>
      <c r="F375" s="7">
        <v>119.592</v>
      </c>
    </row>
    <row r="376" spans="1:6" x14ac:dyDescent="0.25">
      <c r="A376" s="7" t="s">
        <v>36</v>
      </c>
      <c r="B376" s="7">
        <v>2012</v>
      </c>
      <c r="C376" s="7">
        <v>10</v>
      </c>
      <c r="D376" s="8">
        <v>41206</v>
      </c>
      <c r="E376" s="7">
        <v>105</v>
      </c>
      <c r="F376" s="7">
        <v>207.9</v>
      </c>
    </row>
    <row r="377" spans="1:6" x14ac:dyDescent="0.25">
      <c r="A377" s="7" t="s">
        <v>36</v>
      </c>
      <c r="B377" s="7">
        <v>2012</v>
      </c>
      <c r="C377" s="7">
        <v>10</v>
      </c>
      <c r="D377" s="8">
        <v>41207</v>
      </c>
      <c r="E377" s="7">
        <v>162</v>
      </c>
      <c r="F377" s="7">
        <v>320.76</v>
      </c>
    </row>
    <row r="378" spans="1:6" x14ac:dyDescent="0.25">
      <c r="A378" s="7" t="s">
        <v>36</v>
      </c>
      <c r="B378" s="7">
        <v>2012</v>
      </c>
      <c r="C378" s="7">
        <v>10</v>
      </c>
      <c r="D378" s="8">
        <v>41208</v>
      </c>
      <c r="E378" s="7">
        <v>157</v>
      </c>
      <c r="F378" s="7">
        <v>310.86</v>
      </c>
    </row>
    <row r="379" spans="1:6" x14ac:dyDescent="0.25">
      <c r="A379" s="7" t="s">
        <v>36</v>
      </c>
      <c r="B379" s="7">
        <v>2012</v>
      </c>
      <c r="C379" s="7">
        <v>10</v>
      </c>
      <c r="D379" s="8">
        <v>41209</v>
      </c>
      <c r="E379" s="7">
        <v>144</v>
      </c>
      <c r="F379" s="7">
        <v>285.12</v>
      </c>
    </row>
    <row r="380" spans="1:6" x14ac:dyDescent="0.25">
      <c r="A380" s="7" t="s">
        <v>36</v>
      </c>
      <c r="B380" s="7">
        <v>2012</v>
      </c>
      <c r="C380" s="7">
        <v>10</v>
      </c>
      <c r="D380" s="8">
        <v>41210</v>
      </c>
      <c r="E380" s="7">
        <v>134</v>
      </c>
      <c r="F380" s="7">
        <v>265.32</v>
      </c>
    </row>
    <row r="381" spans="1:6" x14ac:dyDescent="0.25">
      <c r="A381" s="7" t="s">
        <v>36</v>
      </c>
      <c r="B381" s="7">
        <v>2012</v>
      </c>
      <c r="C381" s="7">
        <v>10</v>
      </c>
      <c r="D381" s="8">
        <v>41211</v>
      </c>
      <c r="E381" s="7">
        <v>160</v>
      </c>
      <c r="F381" s="7">
        <v>316.8</v>
      </c>
    </row>
    <row r="382" spans="1:6" x14ac:dyDescent="0.25">
      <c r="A382" s="7" t="s">
        <v>36</v>
      </c>
      <c r="B382" s="7">
        <v>2012</v>
      </c>
      <c r="C382" s="7">
        <v>10</v>
      </c>
      <c r="D382" s="8">
        <v>41212</v>
      </c>
      <c r="E382" s="7">
        <v>191</v>
      </c>
      <c r="F382" s="7">
        <v>378.18</v>
      </c>
    </row>
    <row r="383" spans="1:6" x14ac:dyDescent="0.25">
      <c r="A383" s="7" t="s">
        <v>36</v>
      </c>
      <c r="B383" s="7">
        <v>2012</v>
      </c>
      <c r="C383" s="7">
        <v>10</v>
      </c>
      <c r="D383" s="8">
        <v>41213</v>
      </c>
      <c r="E383" s="7">
        <v>218</v>
      </c>
      <c r="F383" s="7">
        <v>431.64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1</vt:i4>
      </vt:variant>
      <vt:variant>
        <vt:lpstr>Named Ranges</vt:lpstr>
      </vt:variant>
      <vt:variant>
        <vt:i4>2</vt:i4>
      </vt:variant>
    </vt:vector>
  </HeadingPairs>
  <TitlesOfParts>
    <vt:vector size="7" baseType="lpstr">
      <vt:lpstr>Notes</vt:lpstr>
      <vt:lpstr>StreamFlow</vt:lpstr>
      <vt:lpstr>Table_ACFT</vt:lpstr>
      <vt:lpstr>Proisional Data</vt:lpstr>
      <vt:lpstr>Yearly</vt:lpstr>
      <vt:lpstr>Table_ACFT!Print_Area</vt:lpstr>
      <vt:lpstr>Table_ACFT!Print_Titles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Panagiotis</dc:creator>
  <cp:lastModifiedBy>Gerstle,Pia</cp:lastModifiedBy>
  <cp:lastPrinted>2013-02-25T17:57:45Z</cp:lastPrinted>
  <dcterms:created xsi:type="dcterms:W3CDTF">2012-09-19T04:27:52Z</dcterms:created>
  <dcterms:modified xsi:type="dcterms:W3CDTF">2013-12-18T15:33:18Z</dcterms:modified>
</cp:coreProperties>
</file>